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K 2025 KUNDURAN\"/>
    </mc:Choice>
  </mc:AlternateContent>
  <xr:revisionPtr revIDLastSave="0" documentId="8_{9D3FCE5C-1DE9-4EAC-BF9E-964557D1E8D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ekcam" sheetId="6" r:id="rId1"/>
    <sheet name="Kasi &amp; umpeg" sheetId="7" r:id="rId2"/>
    <sheet name="Program Keuangan" sheetId="8" r:id="rId3"/>
    <sheet name="Camat" sheetId="3" r:id="rId4"/>
    <sheet name="Lurah" sheetId="12" r:id="rId5"/>
    <sheet name="Seklur" sheetId="14" r:id="rId6"/>
    <sheet name="Kasi Kel" sheetId="13" r:id="rId7"/>
  </sheets>
  <definedNames>
    <definedName name="_xlnm.Print_Area" localSheetId="1">'Kasi &amp; umpeg'!$A$1:$H$348</definedName>
    <definedName name="_xlnm.Print_Area" localSheetId="6">'Kasi Kel'!$A$1:$D$102</definedName>
    <definedName name="_xlnm.Print_Area" localSheetId="4">Lurah!$A$1:$O$52</definedName>
    <definedName name="_xlnm.Print_Area" localSheetId="2">'Program Keuangan'!$A$1:$F$109</definedName>
    <definedName name="_xlnm.Print_Area" localSheetId="0">Sekcam!$A$1:$G$35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8" l="1"/>
  <c r="C88" i="8"/>
  <c r="C22" i="7"/>
  <c r="C156" i="7"/>
  <c r="C155" i="7"/>
  <c r="C154" i="7"/>
  <c r="C83" i="7"/>
  <c r="C82" i="7"/>
  <c r="C28" i="7"/>
  <c r="C24" i="7"/>
  <c r="C23" i="7"/>
  <c r="C327" i="7"/>
  <c r="C270" i="7"/>
  <c r="C269" i="7"/>
  <c r="C268" i="7"/>
  <c r="C267" i="7"/>
  <c r="E269" i="7"/>
  <c r="E270" i="7"/>
  <c r="E280" i="7"/>
  <c r="E293" i="7"/>
  <c r="E281" i="7" s="1"/>
  <c r="E161" i="7"/>
  <c r="E160" i="7"/>
  <c r="E162" i="7" s="1"/>
  <c r="E156" i="7"/>
  <c r="E83" i="7"/>
  <c r="E88" i="7"/>
  <c r="E87" i="7"/>
  <c r="E35" i="7"/>
  <c r="E27" i="7" s="1"/>
  <c r="E25" i="7"/>
  <c r="E36" i="7"/>
  <c r="F93" i="8"/>
  <c r="F94" i="8"/>
  <c r="F88" i="7"/>
  <c r="F87" i="7"/>
  <c r="F28" i="6"/>
  <c r="F267" i="7"/>
  <c r="F268" i="7"/>
  <c r="F269" i="7"/>
  <c r="F270" i="7"/>
  <c r="F293" i="7"/>
  <c r="F265" i="7" s="1"/>
  <c r="F86" i="7"/>
  <c r="F178" i="7"/>
  <c r="F159" i="7"/>
  <c r="F31" i="7"/>
  <c r="F35" i="7"/>
  <c r="F36" i="7"/>
  <c r="E24" i="7" l="1"/>
  <c r="E26" i="7" s="1"/>
  <c r="E28" i="7" s="1"/>
  <c r="F266" i="7"/>
  <c r="G266" i="7" s="1"/>
  <c r="E89" i="7"/>
  <c r="F83" i="7"/>
  <c r="F28" i="7"/>
  <c r="E282" i="7"/>
  <c r="F33" i="7"/>
</calcChain>
</file>

<file path=xl/sharedStrings.xml><?xml version="1.0" encoding="utf-8"?>
<sst xmlns="http://schemas.openxmlformats.org/spreadsheetml/2006/main" count="773" uniqueCount="412">
  <si>
    <t>No.</t>
  </si>
  <si>
    <t>Kegiatan</t>
  </si>
  <si>
    <t>Indikator Kinerja (Output)</t>
  </si>
  <si>
    <t>Target</t>
  </si>
  <si>
    <t>Anggaran</t>
  </si>
  <si>
    <t>Keterangan</t>
  </si>
  <si>
    <t>APBD</t>
  </si>
  <si>
    <t>PIHAK KEDUA</t>
  </si>
  <si>
    <t>SEKRETARIS</t>
  </si>
  <si>
    <t>I</t>
  </si>
  <si>
    <t>Persentase layanan administrasi perkantoran yang disediakan</t>
  </si>
  <si>
    <t>NO</t>
  </si>
  <si>
    <t>Program</t>
  </si>
  <si>
    <t>No</t>
  </si>
  <si>
    <t>Tersedianya Jasa administrasi keuangan</t>
  </si>
  <si>
    <t>Tersedianya Alat Tulis Kantor</t>
  </si>
  <si>
    <t>Terlaksananya Barang Cetakan dan Penggandaan</t>
  </si>
  <si>
    <t>Tersedianya  Komponen Instalasi Listrik/Penerangan Bangunan Kantor</t>
  </si>
  <si>
    <t>Tersedianya Bahan Bacaan dan Peraturan Perundang-undangan</t>
  </si>
  <si>
    <t>Tersedianya Makanan dan Minuman</t>
  </si>
  <si>
    <t>Terlaksananya Pemeliharaan Rutin / Berkala Gedung Kantor</t>
  </si>
  <si>
    <t>Terlaksananya Pemeliharaan Rutin / Berkala Kendaraan Dinas / Operasional</t>
  </si>
  <si>
    <t>Terlaksananya Pemeliharaan Rutin / Berkala Peralatan Gedung Kantor</t>
  </si>
  <si>
    <t xml:space="preserve">Indikator Kinerja </t>
  </si>
  <si>
    <t>Indikator Kinerja</t>
  </si>
  <si>
    <t>PIHAK KESATU</t>
  </si>
  <si>
    <t>……………………………..</t>
  </si>
  <si>
    <t>BUPATI BLORA</t>
  </si>
  <si>
    <t>KEPALA SEKSI PEMERINTAHAN</t>
  </si>
  <si>
    <t>…………………………</t>
  </si>
  <si>
    <t>Jumlah permohonan akta pertanahan yang diregister</t>
  </si>
  <si>
    <t>KEPALA SEKSI KETENTRAMAN DAN KETERTIBAN</t>
  </si>
  <si>
    <t>KEPALA SEKSI PEMBANGUNAN</t>
  </si>
  <si>
    <t>………………………..</t>
  </si>
  <si>
    <t>Terlaksananya fasilitasi kegiatan sosial keagamaan</t>
  </si>
  <si>
    <t>Jumlah kegiatan sosial keagamaan yang terfasilitasi</t>
  </si>
  <si>
    <t>Jumlah penerima rastra yang tepat sasaran</t>
  </si>
  <si>
    <t>Terlaksananya peningkatan PHBS dan GSIA</t>
  </si>
  <si>
    <t xml:space="preserve">Jumlah KK yang menerapkan PHBS dan GSIA </t>
  </si>
  <si>
    <t>KEPALA SEKSI KESEJAHTERAAN RAKYAT</t>
  </si>
  <si>
    <t>…………………………..</t>
  </si>
  <si>
    <t>………………………………..</t>
  </si>
  <si>
    <t>KEPALA SEKSI PELAYANAN DAN PERIJINAN</t>
  </si>
  <si>
    <t xml:space="preserve">Terselenggaranya Rapat-rapat Koordinasi dan Konsultasi </t>
  </si>
  <si>
    <t>Tersedianya Kebersihan Kantor</t>
  </si>
  <si>
    <t>KEPALA SUB BAGIAN UMUM DAN KEPEGAWAIAN</t>
  </si>
  <si>
    <t>KECAMATAN…………….</t>
  </si>
  <si>
    <t>Tersedianya laporan keuangan akhir tahun</t>
  </si>
  <si>
    <t>Tersedianya perencanaan program dan pelaporan kinerja</t>
  </si>
  <si>
    <t>a. Laporan bulanan</t>
  </si>
  <si>
    <t>b. Laporan Monev</t>
  </si>
  <si>
    <t>c. Renja</t>
  </si>
  <si>
    <t>d. Renstra</t>
  </si>
  <si>
    <t>e. LPPD</t>
  </si>
  <si>
    <t>KEPALA SUB BAGIAN PROGRAM DAN KEUANGAN</t>
  </si>
  <si>
    <t>Jumlah kegiatan keamanan ketertiban masyarakat terfasilitasi</t>
  </si>
  <si>
    <t>……………………………</t>
  </si>
  <si>
    <t>Persentase Pelunasan Pajak Bumi Bangunan</t>
  </si>
  <si>
    <t>Jumlah pemohon</t>
  </si>
  <si>
    <t xml:space="preserve">Meningkatnya keamanan ketertiban masyarakat </t>
  </si>
  <si>
    <t>Jumlah Monitoring dan evaluasi yang telah disusun laporannya</t>
  </si>
  <si>
    <t>Jumlah Usulan</t>
  </si>
  <si>
    <t>Jumlah monev</t>
  </si>
  <si>
    <t>Jumlah monitoring dan evaluasi yang telah disusun laporannya</t>
  </si>
  <si>
    <t>Terlaksananya Pemberdayaan Kesejahteraan Keluarga</t>
  </si>
  <si>
    <t>Jumlah kegiatan</t>
  </si>
  <si>
    <t>Jumlah KK</t>
  </si>
  <si>
    <t>Jumlah Monev</t>
  </si>
  <si>
    <t>Jumlah Penerima</t>
  </si>
  <si>
    <t>Penyediaan barang cetakan dan penggandaan</t>
  </si>
  <si>
    <t>Penyediaan komponen instalasi listrik / penerangan bangunan kantor .</t>
  </si>
  <si>
    <t xml:space="preserve">Penyediaan peralatan dan perlengkapan kantor </t>
  </si>
  <si>
    <t>Penyediaan bahan bacaan dan peraturan perundang-undangan</t>
  </si>
  <si>
    <t>Jumlah dokumen kepegawaian</t>
  </si>
  <si>
    <t>jumlah laporan (kenaikan pangkat, gaji berkala, e-kinerja, absensi, dll)</t>
  </si>
  <si>
    <t>Terlaksananya administrasi perkantoran</t>
  </si>
  <si>
    <t>Terlaksananya Pemberdayaan Masyarakat di Kelurahan</t>
  </si>
  <si>
    <t>Terlaksananya Pengembangan Sarana Prasarana Umum</t>
  </si>
  <si>
    <t>Jumlah infrastruktur yang terbangun</t>
  </si>
  <si>
    <t xml:space="preserve">Jumlah kegiatan pemberdayaan masyarakat yang terlaksana </t>
  </si>
  <si>
    <t>…................................</t>
  </si>
  <si>
    <t>SEKRETARIS LURAH……………………</t>
  </si>
  <si>
    <t xml:space="preserve"> Sasaran Kegiatan</t>
  </si>
  <si>
    <t>Operasional dan Pelayanan di Kelurahan….....</t>
  </si>
  <si>
    <t>KEPALA SEKSI PEMERINTAHAN KELURAHAN…........</t>
  </si>
  <si>
    <t>Operasional dan Pelayanan Kelurahan…....</t>
  </si>
  <si>
    <t>Terlaksananya lelang ex- bengkok</t>
  </si>
  <si>
    <t>Terlaksananya Intensifikasi PBB</t>
  </si>
  <si>
    <t>Meningkatnya Pelayanan pertanahan</t>
  </si>
  <si>
    <t>Meningkatnya Pelayanan Administrasi Kependudukan</t>
  </si>
  <si>
    <t>Jumlah ex-bengkok kelurahan yang dilelang</t>
  </si>
  <si>
    <t>…..bidang</t>
  </si>
  <si>
    <t>Jumlah surat pengantar Adminduk yang terselesaikan</t>
  </si>
  <si>
    <t xml:space="preserve">Jumlah surat </t>
  </si>
  <si>
    <t>LURAH……….</t>
  </si>
  <si>
    <t>LURAH…..</t>
  </si>
  <si>
    <t>KEPALA SEKSI PEMBANGUNAN KELURAHAN….........</t>
  </si>
  <si>
    <t>Koordinasi Pembangunan Sarana Prasarana Umum dan Pemberdayaan Masyarakat Kelurahan</t>
  </si>
  <si>
    <t>APBN</t>
  </si>
  <si>
    <t>Meningkatnya partisipasi dan peran serta masyarakat dalam pembangunan</t>
  </si>
  <si>
    <t>Jumlah Usulan program kegiatan pembangunan kelurahan prioritas yang disetujui</t>
  </si>
  <si>
    <t>KEPALA SEKSI KESEJAHTERAAN RAKYAT KELURAHAN….....</t>
  </si>
  <si>
    <t>Operasional dan Pelayanan di Kelurahan</t>
  </si>
  <si>
    <t>Terlaksananya Rastra / BPNT</t>
  </si>
  <si>
    <t>Jumlah Dawis Kelurahan yang aktif</t>
  </si>
  <si>
    <t>Jumlah Dawis Kelurahan</t>
  </si>
  <si>
    <t>Terlaksananya Monitoring dan evaluasi bidang kesejahteraan rakyat</t>
  </si>
  <si>
    <t>f. DPA dan RKA</t>
  </si>
  <si>
    <t>g. Perjanjian Kinerja</t>
  </si>
  <si>
    <t>h. Rencana Kinerja Tahunan</t>
  </si>
  <si>
    <t>LURAH………….</t>
  </si>
  <si>
    <t>Persentase pemenuhan jasa kebersihan kantor</t>
  </si>
  <si>
    <t>Persentase pemenuhan kebutuhan jasa administrasi keuangan</t>
  </si>
  <si>
    <t>Persentase pemenuhan kebutuhan penyediaan alat tulis kantor</t>
  </si>
  <si>
    <t>Persentase pemenuhan kebutuhan komponen instalasi listrik / penerangan bangunan kantor</t>
  </si>
  <si>
    <t>Persentase pemenuhan kebutuhan bahan bacaan dan peraturan perundang-undangan</t>
  </si>
  <si>
    <t>Persentase pemenuhan kebutuhan makanan dan minuman</t>
  </si>
  <si>
    <t>Tersedianya jasa surat - menyurat</t>
  </si>
  <si>
    <t>Persentase pemenuhan kebutuhan jasa surat menyurat</t>
  </si>
  <si>
    <t>Tersedianya Jasa Pemeliharaan dan Perizinan Kendaraan Dinas / Operasional</t>
  </si>
  <si>
    <t>Persentase pemenuhan kebutuhan jasa pemeliharaan dan perizinan kendaraan dinas / operasional</t>
  </si>
  <si>
    <t>Tersedianya jasa komunikasi, sumberdaya air dan listrik</t>
  </si>
  <si>
    <t>Persentase pemenuhan kebutuhan jasa komunikasi, sumber daya air dan listrik</t>
  </si>
  <si>
    <t>Persentase pemenuhan rapat - rapat koordinasi yang ditindaklanjuti dan disepakati</t>
  </si>
  <si>
    <t>Persentase pemenuhan kebutuhan barang cetakan dan penggadaan</t>
  </si>
  <si>
    <t>Persentase peralatan gedung kantor yang dipelihara</t>
  </si>
  <si>
    <t>Persentase gedung kantor dalam kondisi baik</t>
  </si>
  <si>
    <t>Persentase kendaraan dinas / operasional dalam kondisi baik</t>
  </si>
  <si>
    <t>Tersedianya Pengadaan Pakaian khusus Hari-hari Tertentu</t>
  </si>
  <si>
    <t>Jumlah pakaian khusus hari-hari tertentu yang diadakan</t>
  </si>
  <si>
    <t>Terlaksananya kegiatan administrasi kepegawaian</t>
  </si>
  <si>
    <t>Jumlah Laporan LKPD</t>
  </si>
  <si>
    <t>Jumlah Laporan Pertanggungjawaban keuangan</t>
  </si>
  <si>
    <t>KECAMATAN….........</t>
  </si>
  <si>
    <t>SEKRETARIS LURAH</t>
  </si>
  <si>
    <t>KELURAHAN….......</t>
  </si>
  <si>
    <t>LURAH….......</t>
  </si>
  <si>
    <t>KELURAHAN…..........</t>
  </si>
  <si>
    <t>KELURAHAN…........</t>
  </si>
  <si>
    <t>Terlaksananya Monitoring dan evaluasi bidang pembangunan di kelurahan</t>
  </si>
  <si>
    <t>Penunjang Urusan Pemerintah Daerah Kabupaten/Kota</t>
  </si>
  <si>
    <t>Peningkatan Penyelenggaraan Pemerintahan dan Pelayanan Publik</t>
  </si>
  <si>
    <t>Pemberdayaan Masyarakat Desa dan Kelurahan</t>
  </si>
  <si>
    <t>Koordinasi Ketentraman dan Ketertiban Umum</t>
  </si>
  <si>
    <t>Penyelenggaraan Urusan Pemerintahan Umum</t>
  </si>
  <si>
    <t>Pembinaan dan Pengawasan Pemerintahan Desa</t>
  </si>
  <si>
    <t>Administrasi keuangan Perangkat daerah.</t>
  </si>
  <si>
    <t>Sasaran Sub Kegiatan</t>
  </si>
  <si>
    <t>Sub Kegiatan</t>
  </si>
  <si>
    <t xml:space="preserve">Anggaran </t>
  </si>
  <si>
    <t>PERJANJIAN KINERJA PERUBAHAN TAHUN 2023</t>
  </si>
  <si>
    <t>Administrasi Keuangan Perangkat daerah</t>
  </si>
  <si>
    <t>Administrasi Umum Perangkat daerah</t>
  </si>
  <si>
    <t>Pengadaan Barang Milik Daerah Penunjang Urusan Pemerintah Daerah</t>
  </si>
  <si>
    <t>Penyediaan Jasa Penunjang Urusan Pemerintah Daerah</t>
  </si>
  <si>
    <t>Pemeliharaan Barang Milik Daerah Penunjang Urusan Pemerintah Daerah</t>
  </si>
  <si>
    <t>Koordinasi Penyelenggaraan Kegiatan Pemerintahan di Tingkat Kecamatan</t>
  </si>
  <si>
    <t>Pelaksanaan Urusan Pemerintahan yang dilimpahkan kepada Camat</t>
  </si>
  <si>
    <t>Perencanaan Penganggaran dan Evaluasi Kinerja Perangkat Daerah</t>
  </si>
  <si>
    <t>Penyusunan Dokumen Perencanaan Perangkat Daerah</t>
  </si>
  <si>
    <t>Koordinasi dan Penyusunan Laporan Capaian Kinerja dan Ihtisar Realisasi Kinerja SKPD</t>
  </si>
  <si>
    <t>Penyediaan Gaji dan Tunjangan ASN</t>
  </si>
  <si>
    <t>Penyediaan Administrasi Pelaksanaan Tugas ASN</t>
  </si>
  <si>
    <t>Administrasi Umum Perangkat Daerah</t>
  </si>
  <si>
    <t xml:space="preserve">Penyediaan peralatan rumah tangga </t>
  </si>
  <si>
    <t>Penyediaan bahan logistik kantor</t>
  </si>
  <si>
    <t>Penyelenggaraan Rapat Koordinasi dan Konsultasi SKPD</t>
  </si>
  <si>
    <t>Pengadaan Mebel</t>
  </si>
  <si>
    <t>Penyediaan Jasa Surat Menyurat</t>
  </si>
  <si>
    <t>Penyediaan jasa komunikasi sumber daya air dan listrik</t>
  </si>
  <si>
    <t>Penyediaan jasa peralatan dan perlengkapan kantor</t>
  </si>
  <si>
    <t>Penyediaan jasa pelayanan umum kantor</t>
  </si>
  <si>
    <t>Penyediaan jasa pemeliharaan , biaya pemeliharaan Pajak dan Perizinan Kendaraan Dinas Operasional atau lapangan</t>
  </si>
  <si>
    <t>Pemeliharaan peralatan dan mesin lainnya</t>
  </si>
  <si>
    <t>PERJANJIAN PERUBAHAN KINERJA TAHUN 2023</t>
  </si>
  <si>
    <t>Koordinasi upaya penyelenggaraan ketentraman dan ketertiban umum</t>
  </si>
  <si>
    <t>Sinergitas dengan Kepolisian Negara RI TNI dan Instansi vertikal di wilayah Kecamatan</t>
  </si>
  <si>
    <t>Harmonisasi hubungan dengan tokoh agama dan tokoh masyarakat</t>
  </si>
  <si>
    <t>Koordinasi kegiatan pemberdayaan desa</t>
  </si>
  <si>
    <t xml:space="preserve"> Kegiatan</t>
  </si>
  <si>
    <t xml:space="preserve"> Sasaran Sub Kegiatan</t>
  </si>
  <si>
    <t>Meningkatnya layanan kecamatan sesuai SOP</t>
  </si>
  <si>
    <t>Tersedianya laporan Perencanaan Perangkat Daerah</t>
  </si>
  <si>
    <t>Jumlah Dokumen Laporan Perencanaan yang disusun tepat waktu</t>
  </si>
  <si>
    <t>Terlaksananya koordinasi dan penyusunan laporan capaian kinerja</t>
  </si>
  <si>
    <t xml:space="preserve">Jumlah koordinasi dan penyusunan capaian kinerja </t>
  </si>
  <si>
    <t>Jumlah dokumen evaluasi kinerja :</t>
  </si>
  <si>
    <t>Jumlah  komponen instalasi listrik / penerangan bangunan kantor yang diadakan</t>
  </si>
  <si>
    <t>Tersedianya peralatan dan perlengkapan kantor</t>
  </si>
  <si>
    <t>Jumlah peralatan dan perlengkapan kantor yang diadakan</t>
  </si>
  <si>
    <t>Tersedianya peralatan rumah tangga kantor</t>
  </si>
  <si>
    <t>Jumlah peralatan rumah tangga kantor yang diadakan</t>
  </si>
  <si>
    <t>Tersedianya bahan logistik kantor</t>
  </si>
  <si>
    <t>Jumlah bahan logistik kantor yang diadakan</t>
  </si>
  <si>
    <t xml:space="preserve">Tersedianya barang cetakaan dan penggandaan </t>
  </si>
  <si>
    <t>Jumlan barang cetakan dan penggandaan yang diadakan</t>
  </si>
  <si>
    <t>Jumlah Bahan Bacaan dan Peraturan Perundang-undangan yang diadakan</t>
  </si>
  <si>
    <t>Tersedianya pengadaan kendaraan dinas operasional</t>
  </si>
  <si>
    <t xml:space="preserve">Jumlah rapat koordinasi dan konsultasi yg dilaksanakan </t>
  </si>
  <si>
    <t>Tersedianya jasa surat menyurat</t>
  </si>
  <si>
    <t>Tersedianya jasa komunikasi sumber air dan listrik</t>
  </si>
  <si>
    <t>Jumlah layanan surat menyurat</t>
  </si>
  <si>
    <t>Jumlah pembayaran langganan</t>
  </si>
  <si>
    <t>Tersedianya jasa peralatan dan perlengkapan kantor</t>
  </si>
  <si>
    <t>12 bulan</t>
  </si>
  <si>
    <t>Jumlah kendaraan dinas operasional yang diadakan dan memadai</t>
  </si>
  <si>
    <t>2 unit</t>
  </si>
  <si>
    <t>12 kali</t>
  </si>
  <si>
    <t>Jumlah pelayanan jasa peralatan dan perlengkapan kantor</t>
  </si>
  <si>
    <t>Tersedianya  Pemeliharaan Rutin / Berkala Kendaraan Dinas / Operasional</t>
  </si>
  <si>
    <t>Jumlah kendaraan dinas operasional yang terpelihara dengan baik</t>
  </si>
  <si>
    <t>Jumlah Gedung Kantor yang terpelihara dengan baik</t>
  </si>
  <si>
    <t>2 Unit</t>
  </si>
  <si>
    <t>Koordinasi penyelenggaraan kegiatan pemerintahan di tingkat Kecamatan</t>
  </si>
  <si>
    <t>Persentase penyusunan dokumen perencanaan, penganggaran dan evaluasi kinerja yang berkualitas dan tepat waktu</t>
  </si>
  <si>
    <t>CAMAT KUNDURAN</t>
  </si>
  <si>
    <t>SEKRETARIS CAMAT KUNDURAN</t>
  </si>
  <si>
    <t>KECAMATAN KUNDURAN</t>
  </si>
  <si>
    <t>Terlaksananya Evaluasi Rancangan Peraturan Desa APBDesa</t>
  </si>
  <si>
    <t>Jumlah Keputusan Camat  hasil evaluasi rancangan perdes APBDes</t>
  </si>
  <si>
    <t>2 Surat Keputusan</t>
  </si>
  <si>
    <t>Terlaksananya fasilitasi dan pengelolaan administrasi desa</t>
  </si>
  <si>
    <t>Jumlah pelayanan administrasi umum yang diproses</t>
  </si>
  <si>
    <t>25  dokumen</t>
  </si>
  <si>
    <t>Terlaksananya Monitoring dan Evaluasi bidang pemerintahan</t>
  </si>
  <si>
    <t>Monitoring dan evaluasi yang telah disusun laporannya</t>
  </si>
  <si>
    <t>25 dokumen</t>
  </si>
  <si>
    <t>Terlaksananya Koordinasi penyelenggaraan kegiatan seksi pemerintahan</t>
  </si>
  <si>
    <t>Jumlah Rakor bidang pemerintahan</t>
  </si>
  <si>
    <t xml:space="preserve">Terlaksananya Pembinaan perangkat desa dan lembaga desa </t>
  </si>
  <si>
    <t>Jumlah Desa yang memiliki SDM yang berkompeten dalam penyusunan perencanaan, penganggaran dan pelaporan</t>
  </si>
  <si>
    <t>25 desa/ kelurahan</t>
  </si>
  <si>
    <t>Terlaksananya Intensifikasi Pajak Bumi Bangunan</t>
  </si>
  <si>
    <t>2 kegiatan</t>
  </si>
  <si>
    <t>6  laporan</t>
  </si>
  <si>
    <t>Terlaksananya Bantuan Sosial</t>
  </si>
  <si>
    <t>Jumlah penerima Bantuan Sosial yang tepat sasaran</t>
  </si>
  <si>
    <t>26 desa/kelurahan</t>
  </si>
  <si>
    <t>Jumlah TP PKK Kelurahan / Desa yang aktif</t>
  </si>
  <si>
    <t>26 TP PKK desa kelurahan</t>
  </si>
  <si>
    <t>Terlaksananya koordinasi penyelenggaraan kegiatan seksi kesejahteraan rakyat</t>
  </si>
  <si>
    <t>Jumlah Rapat Koordinasi bidang kesejahteraan rakyat</t>
  </si>
  <si>
    <t>3 kali rakor</t>
  </si>
  <si>
    <t>LURAH KUNDURAN</t>
  </si>
  <si>
    <t>Jumlah Usulan Program Kegiatan Pembangunan Kelurahan Prioritas Yang Disetujui</t>
  </si>
  <si>
    <t xml:space="preserve">Terlaksana Partisipasi Masyarakat Dalam Forum Musyawarah Perencanaan Pembangunan Di Kelurahan </t>
  </si>
  <si>
    <t xml:space="preserve">1 Usulan Prioritas </t>
  </si>
  <si>
    <t xml:space="preserve">   7 Kegiatan</t>
  </si>
  <si>
    <t>KEPALA SEKSI PEMBANGUNAN KECAMATAN KUNDURAN</t>
  </si>
  <si>
    <t>Peningkatan Partisipasi Masyarakat  Dalam Forum Musyawarah Perencanaan Pembangunan Di Desa</t>
  </si>
  <si>
    <t>Fasilitas Pengelolaan Keuangan Desa Dan Pendayagunakan Aset Pembangunan</t>
  </si>
  <si>
    <t>Koordinasi/Sinergi Perencanaan Dan Pelaksanaan Kegiatan Pemerintahan Dengan Perangkat Daerah Dan Instansi Vertikal Terkait</t>
  </si>
  <si>
    <t>Terpenuhinya dokumen perencanaan,pelaporan capaian kinerja dan keuangan</t>
  </si>
  <si>
    <t>Terpenuhinya administrasi perkantoran</t>
  </si>
  <si>
    <t>Persentase pemenuhan administrasi perkantoran</t>
  </si>
  <si>
    <t>Terpenuhinya sarana dan prasarana aparatur</t>
  </si>
  <si>
    <t>SUHARTO,SE.SH,M.Hum</t>
  </si>
  <si>
    <t>NIP. 196803041993111001</t>
  </si>
  <si>
    <t>NIP. 197504251999031008</t>
  </si>
  <si>
    <t>SUDIRO,SE,M.M</t>
  </si>
  <si>
    <t>Persentase layanan  sarana dan prasarana aparatur yang disediakan</t>
  </si>
  <si>
    <t>KEPALA SEKSI PEMERINTAHAN KECAMATAN KUNDURAN</t>
  </si>
  <si>
    <t>Perencanaan, Pengangggaran Dan Evaluasi Kinerja Perangkat Daerah</t>
  </si>
  <si>
    <t>KEPALA SEKSI KETENTRAMAN DAN KETERTIBAN KECAMATAN KUNDURAN</t>
  </si>
  <si>
    <t>Peningkatan efektifitas kegiatan pemerintahan di tingkat kecamatan</t>
  </si>
  <si>
    <t xml:space="preserve">Pelaksanaan urusan pemerintahan yang terkait dengan kewenangan lain yang dilimpahkan
</t>
  </si>
  <si>
    <t>Pelaksanaan tugas forum koordinasi pimpinan di kecamatan</t>
  </si>
  <si>
    <t>Sinkronisasi program kerja dan kegiatan pemberdayaan masyarakat yang dilakukan oleh pemerintah dan swasta di wilayah kerja kecamatan</t>
  </si>
  <si>
    <t>Peningkatan efektifitas kegiatan pemberdayaan masyarakat di wilayah kecamatan</t>
  </si>
  <si>
    <t>Penyelenggaraan urusan Pemerintahan Umum sesuai penugasan Kepala Daerah</t>
  </si>
  <si>
    <t>koordinasi Penyelenggaraan Kegiatan di tingkat Kecamatan</t>
  </si>
  <si>
    <t>Pelaksanaan urusan pemerintahan yang dilimpahkan kepada Camat</t>
  </si>
  <si>
    <t>Koordinasi Kegiatan Pemberdayaan Desa</t>
  </si>
  <si>
    <t>Terlaksananya Koordinasi penyelenggaraan kegiatan seksi keamanan dan ketertiban</t>
  </si>
  <si>
    <t>Jumlah rakor pembinaan pengamanan desa/kelurahan dengan Forkompincam</t>
  </si>
  <si>
    <t>Terlaksananya Monitoring dan evaluasi bidang ketentraman dan ketertiban</t>
  </si>
  <si>
    <t>Terlaksananya Evaluasi kegiatan Ketentraman dan Ketertiban</t>
  </si>
  <si>
    <t>Jumlah kegiatan operasional bidang ketentraman dan ketertiban yang dievaluasi</t>
  </si>
  <si>
    <t>4 kegiatan</t>
  </si>
  <si>
    <t>2 kali rakor</t>
  </si>
  <si>
    <t>26 Desa/Kelurahan</t>
  </si>
  <si>
    <t>12 Bulan</t>
  </si>
  <si>
    <t>Meningkatnya Pelayanan Ketentraman dan Ketertiban</t>
  </si>
  <si>
    <t>Jumlah penyelesaian perselisihan/persengketaan antar warga yang tereselesaikan</t>
  </si>
  <si>
    <t>jumlah persengketaan dalam 1 tahun</t>
  </si>
  <si>
    <t>Jumlah Usulan program kegiatan pembangunan desa/kelurahan prioritas yang disetujui</t>
  </si>
  <si>
    <t>3 usulan prioritas</t>
  </si>
  <si>
    <t>Terlaksananya Monitoring dan evaluasi bidang pembangunan</t>
  </si>
  <si>
    <t>26 laporan</t>
  </si>
  <si>
    <t>Terlaksananya kegiatan tingkat Kabupaten/Prop/Nas</t>
  </si>
  <si>
    <t>Jumlah kegiatan yang diikuti</t>
  </si>
  <si>
    <t>3 kegiatan</t>
  </si>
  <si>
    <t>Terlaksananya koordinasi penyelenggaraan kegiatan seksi pembangunan</t>
  </si>
  <si>
    <t>Jumlah Rapat Koordinasi bidang Pembangunan</t>
  </si>
  <si>
    <t xml:space="preserve">4 kali </t>
  </si>
  <si>
    <t>Fasilitasi,Rekomendasi dan Koordinasi Pembinaan dan Pengawasan Pemerintahan Desa</t>
  </si>
  <si>
    <t>NOOR HIDAYAH,SH, MM</t>
  </si>
  <si>
    <t>Pembina</t>
  </si>
  <si>
    <t>NIP. 19820417 200604 2 016</t>
  </si>
  <si>
    <t>NIP. 19680304 199311 1001</t>
  </si>
  <si>
    <t xml:space="preserve">  </t>
  </si>
  <si>
    <t xml:space="preserve">EDY SULESTYONO,SE </t>
  </si>
  <si>
    <t>Penata Muda Tingkat I</t>
  </si>
  <si>
    <t>NIP. 19740527 201001 1 006</t>
  </si>
  <si>
    <t>IDA YUHANAWATI, S.Sos</t>
  </si>
  <si>
    <t xml:space="preserve">           NIP. 19800924 201001 2 005</t>
  </si>
  <si>
    <t>DWI ERWANTO,SE</t>
  </si>
  <si>
    <t>Penata Tk I</t>
  </si>
  <si>
    <t>NIP. 19741204 199403 1 002</t>
  </si>
  <si>
    <t>SATRIYO SULISTYO BUDHI, S.STP</t>
  </si>
  <si>
    <t>NIP. 19921112 201609 1 001</t>
  </si>
  <si>
    <t>Penyelenggaraan urusan Pemerintahan Umum Sesuai Penugasan Kepala Daerah</t>
  </si>
  <si>
    <t>Pembinaan Wawasan Kebangsaan dan Ketahanan Nasional dalam rangka Memantapkan Pengamalan Pancasila, Pelaksanaan Undang-Undang Dasar Negara Republik Indonesia Tahun 1945, Pelestarian Bhinneka Tunggal Ika serta Pemertahanan dan Pemeliharaan Keutuhan Negara Kesatuan Republik Indonesia</t>
  </si>
  <si>
    <t>Penyediaan peralatan dan perlengkapan kantor</t>
  </si>
  <si>
    <t>Persentase pemenuhan kebutuhan Penyediaan peralatan dan perlengkapan kantor</t>
  </si>
  <si>
    <t>Persentase pemenuhan kebutuhan Penyediaan bahan logistik kantor</t>
  </si>
  <si>
    <t>Persentase pemenuhan kebutuhan Penyediaan barang cetakan dan penggandaan</t>
  </si>
  <si>
    <t>Penyediaan bahan bacaan dan peraturan peundangan undangan</t>
  </si>
  <si>
    <t>Persentase pemenuhan kebutuhan Penyediaan bahan bacaan dan peraturan peundangan undangan</t>
  </si>
  <si>
    <t>Fasilitas kunjungan tamu</t>
  </si>
  <si>
    <t>Persentase pemenuhan kebutuhan Fasilitas kunjungan tamu</t>
  </si>
  <si>
    <t>Penyediaan jasa surat menyurat</t>
  </si>
  <si>
    <t>Persentase pemenuhan kebutuhan Penyediaan jasa surat menyurat</t>
  </si>
  <si>
    <t>Penyediaan jasa komunikasi, sumber daya air dan listrik</t>
  </si>
  <si>
    <t>Persentase pemenuhan kebutuhan Penyediaan jasa komunikasi, sumber daya air dan listrik</t>
  </si>
  <si>
    <t>Penyediaan jasa pelayanan umum dan kantor</t>
  </si>
  <si>
    <t>Persentase pemenuhan kebutuhan Penyediaan jasa pelayanan umum dan kantor</t>
  </si>
  <si>
    <t>Penyediaan jasa pemeliharaan, biaya pemeliharaan, pajak, dan perizinan kendaraan dinas operasional atau lapangan</t>
  </si>
  <si>
    <t>Persentase pemenuhan kebutuhan Penyediaan jasa pemeliharaan, biaya pemeliharaan, pajak, dan perizinan kendaraan dinas operasional atau lapangan</t>
  </si>
  <si>
    <t>Pemeliharaan mebel</t>
  </si>
  <si>
    <t>Persentase pemenuhan kebutuhan Pemeliharaan mebel</t>
  </si>
  <si>
    <t>Penyediaan jasa pemeliharaan peralatan dan perlengkapan kantor</t>
  </si>
  <si>
    <t>Persentase pemenuhan kebutuhan Pemeliharaan peralatan dan perlengkapan kantor</t>
  </si>
  <si>
    <t>Pemeliharaan Peralatan dan Mesin Lainnya</t>
  </si>
  <si>
    <t>Persentase pemenuhan kebutuhan Pemeliharaan peralatan dan mesin lainnya</t>
  </si>
  <si>
    <t>Penyediaan komponen instalasi listrik/penerangan bangunan kantor</t>
  </si>
  <si>
    <t>Penyediaan bahan bacaan dan peraturan perundangan undangan</t>
  </si>
  <si>
    <t>Penyediaan Peralatan Rumah Tangga</t>
  </si>
  <si>
    <t>Pengadaan Meubel</t>
  </si>
  <si>
    <t> Administrasi Umum Perangkat Daerah</t>
  </si>
  <si>
    <t>Penyediaan Jasa Penunjang Urusan Pemerintahan Daerah</t>
  </si>
  <si>
    <t>Pemeliharaan Barang Milik Daerah Penunjang Urusan Pemerintahan Daerah</t>
  </si>
  <si>
    <t>SULISTIYONO,SE</t>
  </si>
  <si>
    <t xml:space="preserve">                    NIP. 19750724 200801 1 004</t>
  </si>
  <si>
    <t>KASUBAG UMUM DAN KEPEGAWAIAN KECAMATAN KUNDURAN</t>
  </si>
  <si>
    <t>KEPALA SEKSI PELAYANAN DAN PERIJINAN KECAMATAN KUNDURAN</t>
  </si>
  <si>
    <t>Terlaksananya implementasi paten</t>
  </si>
  <si>
    <t>Jumlah pelayanan non perizinan yang selesai</t>
  </si>
  <si>
    <t>Terlaksananya Monitoring dan evaluasi bidang pelayanan dan perijinan</t>
  </si>
  <si>
    <t xml:space="preserve">26 Desa/Kelurahan </t>
  </si>
  <si>
    <t>Pelaksanaan urusan pemerintahan yang terkait dengan pelayanan perizinan non usaha</t>
  </si>
  <si>
    <t>Pelaksanaan Urusan Pemerintahan yang Dilimpahkan kepada Camat</t>
  </si>
  <si>
    <t>KASUBAG  PROGRAM DAN KEUANGAN KECAMATAN KUNDURAN</t>
  </si>
  <si>
    <t xml:space="preserve">LU.SUPRIHATININGSIH,SE </t>
  </si>
  <si>
    <t>NIP. 19710406 200906 2 001</t>
  </si>
  <si>
    <t xml:space="preserve"> 12 laporan</t>
  </si>
  <si>
    <t>2 dokumen</t>
  </si>
  <si>
    <t>1 dokumen</t>
  </si>
  <si>
    <t>4 dokumen</t>
  </si>
  <si>
    <t>4  dokumen</t>
  </si>
  <si>
    <t xml:space="preserve">                   NIP. 19800924 201001 2 005</t>
  </si>
  <si>
    <t>Terlaksananya partisipasi masyarakat dalam forum musyawarah perencanaan pembangunan di kelurahan</t>
  </si>
  <si>
    <t>Jumlah usulan program kegiatan pembangunan kelurahan prioritas yang disetujui</t>
  </si>
  <si>
    <t>1 usulan prioritas</t>
  </si>
  <si>
    <t>4  Jenis</t>
  </si>
  <si>
    <t>7 kegiatan</t>
  </si>
  <si>
    <t>Kegiatan Pemberdayaan Kelurahan</t>
  </si>
  <si>
    <t>AGUS LISTIYONO, S.Sos. M.Si</t>
  </si>
  <si>
    <t>DWI ERWANTO, SE</t>
  </si>
  <si>
    <t>Pembina Tingkat I</t>
  </si>
  <si>
    <t>NIP. 19711005 199803 1 020</t>
  </si>
  <si>
    <r>
      <t>SUHARTO,SE.SH,M.Hum</t>
    </r>
    <r>
      <rPr>
        <b/>
        <sz val="12"/>
        <color theme="1"/>
        <rFont val="Arial"/>
        <family val="2"/>
      </rPr>
      <t xml:space="preserve"> </t>
    </r>
  </si>
  <si>
    <t>Sekda</t>
  </si>
  <si>
    <t>Asisten I</t>
  </si>
  <si>
    <t>Camat</t>
  </si>
  <si>
    <t>TOTOK ISJIYANTO, S.Sos</t>
  </si>
  <si>
    <t>NIP. 19740809 201001 1 003</t>
  </si>
  <si>
    <t>PERJANJIAN KINERJA PERUBAHAN TAHUN 2024</t>
  </si>
  <si>
    <t>-</t>
  </si>
  <si>
    <t>Pengadaan sarana dan prasarana pendukung gedung kantor atau bangunan lainnya</t>
  </si>
  <si>
    <t>6 Jenis</t>
  </si>
  <si>
    <t>SASARAN OPD</t>
  </si>
  <si>
    <t>INDIKATOR</t>
  </si>
  <si>
    <t>Survey Kepuasan Masyarakat</t>
  </si>
  <si>
    <t>Meningkatnya kepuasan masyarakat atas Pelayanan Publik</t>
  </si>
  <si>
    <t>Meningkatnya kualitas Pelayanan Publik</t>
  </si>
  <si>
    <t xml:space="preserve">TUJUAN </t>
  </si>
  <si>
    <t>TARGET</t>
  </si>
  <si>
    <t>77,5</t>
  </si>
  <si>
    <t>Dr.H.ARIEF ROHMAN,S.IP,M.Si</t>
  </si>
  <si>
    <t>PERJANJIAN  KINERJA  TAHUN  2025</t>
  </si>
  <si>
    <t>Menurunnya gangguan trantibum dan konflik/SARA di Kecamatan</t>
  </si>
  <si>
    <t>Terwujudnya pemberdayaan masyarakat desa dan kelurahan sesuai rencana kerja</t>
  </si>
  <si>
    <t>Meningkatnya pembinaan dan pengawasan pengelolaan keuangan , aset dan pemberdayaan masyarakat desa</t>
  </si>
  <si>
    <t>Meningkatnya akuntabilitas kinerja Kecamatan</t>
  </si>
  <si>
    <t>Nilai SAKIP Kecamatan</t>
  </si>
  <si>
    <t>Persentase gangguan trantibum yang tertangani</t>
  </si>
  <si>
    <t>Jumlah kejadian konflik SARA</t>
  </si>
  <si>
    <t>0 kasus</t>
  </si>
  <si>
    <t>Persentase kegiatan pemberdayaan masyarakat desa dan kelurahan yang terlaksana sesuai rencana kerja</t>
  </si>
  <si>
    <t>Persentase desa yang melakukan pembinaan dan pengawasan pengelolaan keuangan , aset dan penyusunan program pemberdayaan yang sesuai Peraturan Perundang-undangan</t>
  </si>
  <si>
    <t xml:space="preserve"> PERJANJIAN KINERJA PERUBAHAN TAHUN 2025</t>
  </si>
  <si>
    <t>PERJANJIAN   KINERJA TAHUN 2025</t>
  </si>
  <si>
    <t>PERJANJIAN KINERJA   TAHUN 2025</t>
  </si>
  <si>
    <t>PERJANJIAN  KINERJA   TAHUN  2025</t>
  </si>
  <si>
    <t>Fasilitasi penyusunan program dan pelaksanaan pemberdayaan masyarakat desa</t>
  </si>
  <si>
    <t>PERJANJIAN KINERJA  TAHUN 2025</t>
  </si>
  <si>
    <t>80,65%</t>
  </si>
  <si>
    <t>Tersedianya Dokumen SAKIP Kecamatan</t>
  </si>
  <si>
    <t>80,65</t>
  </si>
  <si>
    <t>Tersedianya Laporan Survey Kepuasan Masyarakat Triwulan</t>
  </si>
  <si>
    <t>Nilai Survey Kepuasan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</si>
</sst>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b/>
      <u/>
      <sz val="13"/>
      <color rgb="FF000000"/>
      <name val="Arial"/>
      <family val="2"/>
    </font>
    <font>
      <b/>
      <sz val="13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charset val="1"/>
      <scheme val="minor"/>
    </font>
    <font>
      <sz val="11"/>
      <color theme="1"/>
      <name val="Arial"/>
      <family val="2"/>
    </font>
    <font>
      <b/>
      <u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3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/>
    </xf>
    <xf numFmtId="164" fontId="2" fillId="0" borderId="0" xfId="1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/>
    </xf>
    <xf numFmtId="3" fontId="0" fillId="0" borderId="0" xfId="0" applyNumberFormat="1"/>
    <xf numFmtId="10" fontId="0" fillId="0" borderId="0" xfId="0" applyNumberFormat="1"/>
    <xf numFmtId="10" fontId="7" fillId="0" borderId="0" xfId="0" applyNumberFormat="1" applyFont="1" applyAlignment="1">
      <alignment horizontal="right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top" wrapText="1"/>
    </xf>
    <xf numFmtId="9" fontId="5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164" fontId="2" fillId="0" borderId="0" xfId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1" xfId="0" applyBorder="1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1" fontId="4" fillId="0" borderId="1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9" fontId="2" fillId="0" borderId="1" xfId="3" applyFont="1" applyBorder="1" applyAlignment="1">
      <alignment horizontal="center"/>
    </xf>
    <xf numFmtId="9" fontId="2" fillId="0" borderId="1" xfId="3" applyFont="1" applyBorder="1" applyAlignment="1">
      <alignment horizontal="center" vertical="top"/>
    </xf>
    <xf numFmtId="9" fontId="2" fillId="0" borderId="1" xfId="3" applyFont="1" applyBorder="1" applyAlignment="1">
      <alignment horizontal="left" vertical="top" wrapText="1"/>
    </xf>
    <xf numFmtId="9" fontId="2" fillId="0" borderId="1" xfId="3" applyFont="1" applyBorder="1" applyAlignment="1">
      <alignment horizontal="center" vertical="top" wrapText="1"/>
    </xf>
    <xf numFmtId="41" fontId="2" fillId="0" borderId="5" xfId="0" applyNumberFormat="1" applyFont="1" applyBorder="1" applyAlignment="1">
      <alignment horizontal="right" vertical="top" wrapText="1"/>
    </xf>
    <xf numFmtId="41" fontId="2" fillId="0" borderId="5" xfId="0" applyNumberFormat="1" applyFont="1" applyBorder="1" applyAlignment="1">
      <alignment horizontal="left" vertical="top" wrapText="1"/>
    </xf>
    <xf numFmtId="41" fontId="2" fillId="0" borderId="1" xfId="0" applyNumberFormat="1" applyFont="1" applyBorder="1" applyAlignment="1">
      <alignment horizontal="left" vertical="top" wrapText="1"/>
    </xf>
    <xf numFmtId="41" fontId="2" fillId="0" borderId="0" xfId="0" applyNumberFormat="1" applyFont="1" applyAlignment="1">
      <alignment horizontal="left" vertical="top" wrapText="1"/>
    </xf>
    <xf numFmtId="0" fontId="2" fillId="0" borderId="1" xfId="0" applyFont="1" applyBorder="1"/>
    <xf numFmtId="0" fontId="2" fillId="0" borderId="6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3" fontId="2" fillId="0" borderId="0" xfId="0" applyNumberFormat="1" applyFont="1"/>
    <xf numFmtId="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3" fontId="2" fillId="0" borderId="0" xfId="0" applyNumberFormat="1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2" fillId="0" borderId="0" xfId="0" applyNumberFormat="1" applyFont="1"/>
    <xf numFmtId="0" fontId="5" fillId="0" borderId="1" xfId="0" applyFont="1" applyBorder="1" applyAlignment="1">
      <alignment vertical="center" wrapText="1" readingOrder="1"/>
    </xf>
    <xf numFmtId="0" fontId="2" fillId="0" borderId="3" xfId="0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9" fontId="11" fillId="0" borderId="1" xfId="0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3" fontId="2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41" fontId="2" fillId="0" borderId="0" xfId="0" applyNumberFormat="1" applyFont="1" applyAlignment="1">
      <alignment vertical="center"/>
    </xf>
    <xf numFmtId="0" fontId="2" fillId="2" borderId="3" xfId="0" applyFont="1" applyFill="1" applyBorder="1" applyAlignment="1">
      <alignment horizontal="left" vertical="top" wrapText="1"/>
    </xf>
    <xf numFmtId="3" fontId="11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top" wrapText="1"/>
    </xf>
    <xf numFmtId="3" fontId="11" fillId="0" borderId="8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10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64" fontId="2" fillId="0" borderId="9" xfId="1" applyFont="1" applyBorder="1" applyAlignment="1">
      <alignment horizontal="left" vertical="center"/>
    </xf>
    <xf numFmtId="0" fontId="15" fillId="0" borderId="4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41" fontId="0" fillId="0" borderId="0" xfId="0" applyNumberFormat="1" applyAlignment="1">
      <alignment vertical="center"/>
    </xf>
    <xf numFmtId="41" fontId="2" fillId="0" borderId="1" xfId="0" applyNumberFormat="1" applyFont="1" applyBorder="1" applyAlignment="1">
      <alignment horizontal="left" vertical="center"/>
    </xf>
    <xf numFmtId="0" fontId="19" fillId="0" borderId="1" xfId="0" applyFont="1" applyBorder="1"/>
    <xf numFmtId="164" fontId="2" fillId="0" borderId="1" xfId="2" applyNumberFormat="1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3" fontId="20" fillId="3" borderId="1" xfId="0" applyNumberFormat="1" applyFont="1" applyFill="1" applyBorder="1" applyAlignment="1">
      <alignment horizontal="right" vertical="center" wrapText="1"/>
    </xf>
    <xf numFmtId="41" fontId="2" fillId="2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17" fillId="2" borderId="1" xfId="0" applyFont="1" applyFill="1" applyBorder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right" vertical="center" wrapText="1"/>
    </xf>
    <xf numFmtId="43" fontId="2" fillId="0" borderId="1" xfId="2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41" fontId="23" fillId="0" borderId="1" xfId="0" applyNumberFormat="1" applyFont="1" applyBorder="1" applyAlignment="1">
      <alignment horizontal="center" vertical="center" wrapText="1"/>
    </xf>
    <xf numFmtId="3" fontId="12" fillId="3" borderId="0" xfId="0" applyNumberFormat="1" applyFont="1" applyFill="1" applyAlignment="1">
      <alignment horizontal="right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9" fontId="2" fillId="0" borderId="1" xfId="0" quotePrefix="1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9" fontId="11" fillId="0" borderId="2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view="pageBreakPreview" topLeftCell="A4" zoomScale="110" zoomScaleSheetLayoutView="110" workbookViewId="0">
      <selection activeCell="C10" sqref="C10"/>
    </sheetView>
  </sheetViews>
  <sheetFormatPr defaultColWidth="9.140625" defaultRowHeight="15" x14ac:dyDescent="0.2"/>
  <cols>
    <col min="1" max="1" width="4.140625" style="2" customWidth="1"/>
    <col min="2" max="2" width="36.140625" style="2" customWidth="1"/>
    <col min="3" max="3" width="41.85546875" style="2" customWidth="1"/>
    <col min="4" max="4" width="15.42578125" style="2" customWidth="1"/>
    <col min="5" max="5" width="9.140625" style="1"/>
    <col min="6" max="6" width="33.140625" style="1" customWidth="1"/>
    <col min="7" max="16384" width="9.140625" style="1"/>
  </cols>
  <sheetData>
    <row r="1" spans="1:4" ht="15.75" x14ac:dyDescent="0.25">
      <c r="A1" s="178" t="s">
        <v>401</v>
      </c>
      <c r="B1" s="178"/>
      <c r="C1" s="178"/>
      <c r="D1" s="178"/>
    </row>
    <row r="2" spans="1:4" ht="9.75" customHeight="1" x14ac:dyDescent="0.2"/>
    <row r="3" spans="1:4" ht="15.75" customHeight="1" x14ac:dyDescent="0.25">
      <c r="A3" s="178" t="s">
        <v>216</v>
      </c>
      <c r="B3" s="178"/>
      <c r="C3" s="178"/>
      <c r="D3" s="178"/>
    </row>
    <row r="5" spans="1:4" ht="23.25" customHeight="1" x14ac:dyDescent="0.25">
      <c r="A5" s="32" t="s">
        <v>0</v>
      </c>
      <c r="B5" s="32" t="s">
        <v>82</v>
      </c>
      <c r="C5" s="32" t="s">
        <v>23</v>
      </c>
      <c r="D5" s="32" t="s">
        <v>3</v>
      </c>
    </row>
    <row r="6" spans="1:4" x14ac:dyDescent="0.2">
      <c r="A6" s="6">
        <v>1</v>
      </c>
      <c r="B6" s="6">
        <v>2</v>
      </c>
      <c r="C6" s="6">
        <v>3</v>
      </c>
      <c r="D6" s="6">
        <v>4</v>
      </c>
    </row>
    <row r="7" spans="1:4" ht="69" customHeight="1" x14ac:dyDescent="0.2">
      <c r="A7" s="10">
        <v>1</v>
      </c>
      <c r="B7" s="72" t="s">
        <v>252</v>
      </c>
      <c r="C7" s="8" t="s">
        <v>214</v>
      </c>
      <c r="D7" s="24">
        <v>1</v>
      </c>
    </row>
    <row r="8" spans="1:4" ht="36" customHeight="1" x14ac:dyDescent="0.2">
      <c r="A8" s="10">
        <v>2</v>
      </c>
      <c r="B8" s="72" t="s">
        <v>253</v>
      </c>
      <c r="C8" s="72" t="s">
        <v>254</v>
      </c>
      <c r="D8" s="25">
        <v>1</v>
      </c>
    </row>
    <row r="9" spans="1:4" ht="39.75" customHeight="1" x14ac:dyDescent="0.2">
      <c r="A9" s="10">
        <v>3</v>
      </c>
      <c r="B9" s="72" t="s">
        <v>255</v>
      </c>
      <c r="C9" s="72" t="s">
        <v>260</v>
      </c>
      <c r="D9" s="25">
        <v>1</v>
      </c>
    </row>
    <row r="10" spans="1:4" ht="33" customHeight="1" x14ac:dyDescent="0.2">
      <c r="A10" s="10">
        <v>4</v>
      </c>
      <c r="B10" s="73" t="s">
        <v>394</v>
      </c>
      <c r="C10" s="74" t="s">
        <v>395</v>
      </c>
      <c r="D10" s="176" t="s">
        <v>407</v>
      </c>
    </row>
    <row r="11" spans="1:4" ht="15.75" customHeight="1" x14ac:dyDescent="0.2">
      <c r="A11" s="4"/>
      <c r="B11" s="3"/>
      <c r="C11" s="3"/>
    </row>
    <row r="12" spans="1:4" ht="45.75" customHeight="1" x14ac:dyDescent="0.2">
      <c r="A12" s="17"/>
      <c r="B12" s="3"/>
      <c r="C12" s="3"/>
    </row>
    <row r="13" spans="1:4" ht="27" customHeight="1" x14ac:dyDescent="0.2">
      <c r="A13" s="27" t="s">
        <v>13</v>
      </c>
      <c r="B13" s="28" t="s">
        <v>12</v>
      </c>
      <c r="C13" s="28" t="s">
        <v>4</v>
      </c>
      <c r="D13" s="27" t="s">
        <v>5</v>
      </c>
    </row>
    <row r="14" spans="1:4" ht="31.5" customHeight="1" x14ac:dyDescent="0.2">
      <c r="A14" s="10">
        <v>1</v>
      </c>
      <c r="B14" s="60" t="s">
        <v>140</v>
      </c>
      <c r="C14" s="172">
        <v>3315611500</v>
      </c>
      <c r="D14" s="22" t="s">
        <v>6</v>
      </c>
    </row>
    <row r="15" spans="1:4" ht="28.5" customHeight="1" x14ac:dyDescent="0.2">
      <c r="A15" s="4"/>
      <c r="B15" s="51"/>
      <c r="C15" s="52"/>
      <c r="D15" s="35"/>
    </row>
    <row r="16" spans="1:4" ht="25.5" customHeight="1" x14ac:dyDescent="0.2">
      <c r="A16" s="12" t="s">
        <v>13</v>
      </c>
      <c r="B16" s="28" t="s">
        <v>1</v>
      </c>
      <c r="C16" s="28" t="s">
        <v>4</v>
      </c>
      <c r="D16" s="27" t="s">
        <v>5</v>
      </c>
    </row>
    <row r="17" spans="1:6" ht="45" x14ac:dyDescent="0.2">
      <c r="A17" s="10">
        <v>1</v>
      </c>
      <c r="B17" s="60" t="s">
        <v>262</v>
      </c>
      <c r="C17" s="57">
        <v>5645000</v>
      </c>
      <c r="D17" s="22" t="s">
        <v>6</v>
      </c>
    </row>
    <row r="18" spans="1:6" ht="36" customHeight="1" x14ac:dyDescent="0.2">
      <c r="A18" s="10">
        <v>2</v>
      </c>
      <c r="B18" s="61" t="s">
        <v>151</v>
      </c>
      <c r="C18" s="57">
        <v>2412840000</v>
      </c>
      <c r="D18" s="22" t="s">
        <v>6</v>
      </c>
    </row>
    <row r="19" spans="1:6" ht="35.25" customHeight="1" x14ac:dyDescent="0.2">
      <c r="A19" s="10">
        <v>3</v>
      </c>
      <c r="B19" s="60" t="s">
        <v>152</v>
      </c>
      <c r="C19" s="57">
        <v>278615300</v>
      </c>
      <c r="D19" s="22" t="s">
        <v>6</v>
      </c>
    </row>
    <row r="20" spans="1:6" ht="49.5" customHeight="1" x14ac:dyDescent="0.2">
      <c r="A20" s="10">
        <v>4</v>
      </c>
      <c r="B20" s="61" t="s">
        <v>153</v>
      </c>
      <c r="C20" s="57">
        <v>244675000</v>
      </c>
      <c r="D20" s="22" t="s">
        <v>6</v>
      </c>
    </row>
    <row r="21" spans="1:6" ht="36.75" customHeight="1" x14ac:dyDescent="0.2">
      <c r="A21" s="10">
        <v>5</v>
      </c>
      <c r="B21" s="61" t="s">
        <v>154</v>
      </c>
      <c r="C21" s="57">
        <v>316935000</v>
      </c>
      <c r="D21" s="22" t="s">
        <v>6</v>
      </c>
    </row>
    <row r="22" spans="1:6" ht="58.5" customHeight="1" x14ac:dyDescent="0.2">
      <c r="A22" s="10">
        <v>6</v>
      </c>
      <c r="B22" s="61" t="s">
        <v>155</v>
      </c>
      <c r="C22" s="57">
        <v>56901200</v>
      </c>
      <c r="D22" s="22" t="s">
        <v>6</v>
      </c>
    </row>
    <row r="24" spans="1:6" x14ac:dyDescent="0.2">
      <c r="A24" s="180" t="s">
        <v>7</v>
      </c>
      <c r="B24" s="180"/>
      <c r="C24" s="180" t="s">
        <v>25</v>
      </c>
      <c r="D24" s="180"/>
    </row>
    <row r="26" spans="1:6" x14ac:dyDescent="0.2">
      <c r="A26" s="180" t="s">
        <v>215</v>
      </c>
      <c r="B26" s="180"/>
      <c r="C26" s="180" t="s">
        <v>8</v>
      </c>
      <c r="D26" s="180"/>
    </row>
    <row r="27" spans="1:6" x14ac:dyDescent="0.2">
      <c r="A27" s="180"/>
      <c r="B27" s="180"/>
      <c r="C27" s="180" t="s">
        <v>217</v>
      </c>
      <c r="D27" s="180"/>
    </row>
    <row r="28" spans="1:6" x14ac:dyDescent="0.2">
      <c r="F28" s="101">
        <f>SUM(C17:C22)</f>
        <v>3315611500</v>
      </c>
    </row>
    <row r="32" spans="1:6" ht="15.75" x14ac:dyDescent="0.25">
      <c r="A32" s="179" t="s">
        <v>256</v>
      </c>
      <c r="B32" s="179"/>
      <c r="C32" s="179" t="s">
        <v>259</v>
      </c>
      <c r="D32" s="179"/>
    </row>
    <row r="33" spans="1:4" x14ac:dyDescent="0.2">
      <c r="A33" s="180" t="s">
        <v>257</v>
      </c>
      <c r="B33" s="180"/>
      <c r="C33" s="180" t="s">
        <v>258</v>
      </c>
      <c r="D33" s="180"/>
    </row>
    <row r="34" spans="1:4" x14ac:dyDescent="0.2">
      <c r="A34" s="180"/>
      <c r="B34" s="180"/>
      <c r="C34" s="180"/>
      <c r="D34" s="180"/>
    </row>
    <row r="37" spans="1:4" x14ac:dyDescent="0.2">
      <c r="C37" s="16"/>
    </row>
    <row r="43" spans="1:4" x14ac:dyDescent="0.2">
      <c r="C43" s="5"/>
    </row>
    <row r="44" spans="1:4" x14ac:dyDescent="0.2">
      <c r="D44" s="5"/>
    </row>
  </sheetData>
  <mergeCells count="14">
    <mergeCell ref="A3:D3"/>
    <mergeCell ref="A1:D1"/>
    <mergeCell ref="C32:D32"/>
    <mergeCell ref="C33:D33"/>
    <mergeCell ref="C34:D34"/>
    <mergeCell ref="A24:B24"/>
    <mergeCell ref="C24:D24"/>
    <mergeCell ref="A26:B26"/>
    <mergeCell ref="C26:D26"/>
    <mergeCell ref="A27:B27"/>
    <mergeCell ref="C27:D27"/>
    <mergeCell ref="A32:B32"/>
    <mergeCell ref="A33:B33"/>
    <mergeCell ref="A34:B34"/>
  </mergeCells>
  <printOptions horizontalCentered="1"/>
  <pageMargins left="0.49" right="0.25" top="0.74803149606299202" bottom="0.74803149606299202" header="0.31496062992126" footer="0.31496062992126"/>
  <pageSetup paperSize="5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3"/>
  <sheetViews>
    <sheetView tabSelected="1" view="pageBreakPreview" topLeftCell="A153" zoomScale="70" zoomScaleSheetLayoutView="70" workbookViewId="0">
      <selection activeCell="B322" sqref="B322"/>
    </sheetView>
  </sheetViews>
  <sheetFormatPr defaultColWidth="9.140625" defaultRowHeight="15" x14ac:dyDescent="0.2"/>
  <cols>
    <col min="1" max="1" width="6.140625" style="2" customWidth="1"/>
    <col min="2" max="2" width="39.5703125" style="79" customWidth="1"/>
    <col min="3" max="3" width="36.5703125" style="2" customWidth="1"/>
    <col min="4" max="4" width="17" style="2" customWidth="1"/>
    <col min="5" max="5" width="48.7109375" style="1" customWidth="1"/>
    <col min="6" max="6" width="43.140625" style="1" customWidth="1"/>
    <col min="7" max="7" width="19.140625" style="1" customWidth="1"/>
    <col min="8" max="16384" width="9.140625" style="1"/>
  </cols>
  <sheetData>
    <row r="1" spans="1:4" ht="24" customHeight="1" x14ac:dyDescent="0.25">
      <c r="A1" s="178" t="s">
        <v>402</v>
      </c>
      <c r="B1" s="178"/>
      <c r="C1" s="178"/>
      <c r="D1" s="178"/>
    </row>
    <row r="3" spans="1:4" ht="15.75" customHeight="1" x14ac:dyDescent="0.25">
      <c r="A3" s="178" t="s">
        <v>261</v>
      </c>
      <c r="B3" s="178"/>
      <c r="C3" s="178"/>
      <c r="D3" s="178"/>
    </row>
    <row r="5" spans="1:4" s="75" customFormat="1" ht="34.5" customHeight="1" x14ac:dyDescent="0.25">
      <c r="A5" s="27" t="s">
        <v>0</v>
      </c>
      <c r="B5" s="76" t="s">
        <v>147</v>
      </c>
      <c r="C5" s="27" t="s">
        <v>24</v>
      </c>
      <c r="D5" s="27" t="s">
        <v>3</v>
      </c>
    </row>
    <row r="6" spans="1:4" x14ac:dyDescent="0.2">
      <c r="A6" s="6">
        <v>1</v>
      </c>
      <c r="B6" s="77">
        <v>2</v>
      </c>
      <c r="C6" s="6">
        <v>3</v>
      </c>
      <c r="D6" s="6">
        <v>4</v>
      </c>
    </row>
    <row r="7" spans="1:4" ht="50.25" customHeight="1" x14ac:dyDescent="0.2">
      <c r="A7" s="55">
        <v>1</v>
      </c>
      <c r="B7" s="78" t="s">
        <v>218</v>
      </c>
      <c r="C7" s="86" t="s">
        <v>219</v>
      </c>
      <c r="D7" s="87" t="s">
        <v>220</v>
      </c>
    </row>
    <row r="8" spans="1:4" ht="49.5" customHeight="1" x14ac:dyDescent="0.2">
      <c r="A8" s="22">
        <v>2</v>
      </c>
      <c r="B8" s="78" t="s">
        <v>221</v>
      </c>
      <c r="C8" s="86" t="s">
        <v>222</v>
      </c>
      <c r="D8" s="87" t="s">
        <v>223</v>
      </c>
    </row>
    <row r="9" spans="1:4" ht="41.25" customHeight="1" x14ac:dyDescent="0.2">
      <c r="A9" s="21">
        <v>3</v>
      </c>
      <c r="B9" s="78" t="s">
        <v>224</v>
      </c>
      <c r="C9" s="86" t="s">
        <v>225</v>
      </c>
      <c r="D9" s="87" t="s">
        <v>226</v>
      </c>
    </row>
    <row r="10" spans="1:4" ht="51" customHeight="1" x14ac:dyDescent="0.2">
      <c r="A10" s="21">
        <v>4</v>
      </c>
      <c r="B10" s="78" t="s">
        <v>227</v>
      </c>
      <c r="C10" s="86" t="s">
        <v>228</v>
      </c>
      <c r="D10" s="87" t="s">
        <v>207</v>
      </c>
    </row>
    <row r="11" spans="1:4" ht="76.5" customHeight="1" x14ac:dyDescent="0.2">
      <c r="A11" s="21">
        <v>5</v>
      </c>
      <c r="B11" s="78" t="s">
        <v>229</v>
      </c>
      <c r="C11" s="86" t="s">
        <v>230</v>
      </c>
      <c r="D11" s="87" t="s">
        <v>231</v>
      </c>
    </row>
    <row r="12" spans="1:4" ht="42" customHeight="1" x14ac:dyDescent="0.2">
      <c r="A12" s="21">
        <v>6</v>
      </c>
      <c r="B12" s="78" t="s">
        <v>232</v>
      </c>
      <c r="C12" s="86" t="s">
        <v>57</v>
      </c>
      <c r="D12" s="89">
        <v>1</v>
      </c>
    </row>
    <row r="13" spans="1:4" ht="39" customHeight="1" x14ac:dyDescent="0.2">
      <c r="A13" s="21">
        <v>7</v>
      </c>
      <c r="B13" s="78" t="s">
        <v>34</v>
      </c>
      <c r="C13" s="86" t="s">
        <v>35</v>
      </c>
      <c r="D13" s="87" t="s">
        <v>233</v>
      </c>
    </row>
    <row r="14" spans="1:4" ht="40.5" customHeight="1" x14ac:dyDescent="0.2">
      <c r="A14" s="21">
        <v>8</v>
      </c>
      <c r="B14" s="78" t="s">
        <v>106</v>
      </c>
      <c r="C14" s="86" t="s">
        <v>63</v>
      </c>
      <c r="D14" s="87" t="s">
        <v>234</v>
      </c>
    </row>
    <row r="15" spans="1:4" ht="33" x14ac:dyDescent="0.2">
      <c r="A15" s="22">
        <v>9</v>
      </c>
      <c r="B15" s="78" t="s">
        <v>235</v>
      </c>
      <c r="C15" s="86" t="s">
        <v>236</v>
      </c>
      <c r="D15" s="89">
        <v>1</v>
      </c>
    </row>
    <row r="16" spans="1:4" ht="39.75" customHeight="1" x14ac:dyDescent="0.2">
      <c r="A16" s="22">
        <v>10</v>
      </c>
      <c r="B16" s="78" t="s">
        <v>37</v>
      </c>
      <c r="C16" s="86" t="s">
        <v>38</v>
      </c>
      <c r="D16" s="90" t="s">
        <v>237</v>
      </c>
    </row>
    <row r="17" spans="1:6" ht="49.5" x14ac:dyDescent="0.2">
      <c r="A17" s="22">
        <v>11</v>
      </c>
      <c r="B17" s="78" t="s">
        <v>64</v>
      </c>
      <c r="C17" s="86" t="s">
        <v>238</v>
      </c>
      <c r="D17" s="87" t="s">
        <v>239</v>
      </c>
    </row>
    <row r="18" spans="1:6" ht="59.25" customHeight="1" x14ac:dyDescent="0.2">
      <c r="A18" s="22">
        <v>12</v>
      </c>
      <c r="B18" s="78" t="s">
        <v>240</v>
      </c>
      <c r="C18" s="86" t="s">
        <v>241</v>
      </c>
      <c r="D18" s="87" t="s">
        <v>242</v>
      </c>
    </row>
    <row r="20" spans="1:6" ht="4.5" customHeight="1" x14ac:dyDescent="0.2">
      <c r="A20" s="17"/>
      <c r="B20" s="17"/>
      <c r="C20" s="17"/>
      <c r="D20" s="17"/>
    </row>
    <row r="21" spans="1:6" s="75" customFormat="1" ht="24" customHeight="1" x14ac:dyDescent="0.25">
      <c r="A21" s="27" t="s">
        <v>13</v>
      </c>
      <c r="B21" s="76" t="s">
        <v>179</v>
      </c>
      <c r="C21" s="27" t="s">
        <v>4</v>
      </c>
      <c r="D21" s="27" t="s">
        <v>5</v>
      </c>
    </row>
    <row r="22" spans="1:6" ht="52.5" customHeight="1" x14ac:dyDescent="0.2">
      <c r="A22" s="22">
        <v>1</v>
      </c>
      <c r="B22" s="72" t="s">
        <v>269</v>
      </c>
      <c r="C22" s="162">
        <f>C33+C34</f>
        <v>14340000</v>
      </c>
      <c r="D22" s="22" t="s">
        <v>6</v>
      </c>
    </row>
    <row r="23" spans="1:6" ht="42" customHeight="1" x14ac:dyDescent="0.2">
      <c r="A23" s="22">
        <v>2</v>
      </c>
      <c r="B23" s="127" t="s">
        <v>271</v>
      </c>
      <c r="C23" s="174">
        <f>C32</f>
        <v>16311700</v>
      </c>
      <c r="D23" s="22" t="s">
        <v>6</v>
      </c>
    </row>
    <row r="24" spans="1:6" ht="40.5" customHeight="1" x14ac:dyDescent="0.2">
      <c r="A24" s="22">
        <v>3</v>
      </c>
      <c r="B24" s="127" t="s">
        <v>272</v>
      </c>
      <c r="C24" s="162">
        <f>C35+C36</f>
        <v>80057000</v>
      </c>
      <c r="D24" s="22" t="s">
        <v>6</v>
      </c>
      <c r="E24" s="88">
        <f>SUM(C22:C24)</f>
        <v>110708700</v>
      </c>
    </row>
    <row r="25" spans="1:6" ht="40.5" customHeight="1" x14ac:dyDescent="0.2">
      <c r="A25" s="35"/>
      <c r="B25" s="81"/>
      <c r="C25" s="119"/>
      <c r="D25" s="35"/>
      <c r="E25" s="88">
        <f>C28</f>
        <v>27675000</v>
      </c>
    </row>
    <row r="26" spans="1:6" ht="40.5" customHeight="1" x14ac:dyDescent="0.2">
      <c r="A26" s="35"/>
      <c r="B26" s="81"/>
      <c r="C26" s="119"/>
      <c r="D26" s="35"/>
      <c r="E26" s="88">
        <f>SUM(E24:E25)</f>
        <v>138383700</v>
      </c>
    </row>
    <row r="27" spans="1:6" ht="40.5" customHeight="1" x14ac:dyDescent="0.2">
      <c r="A27" s="120"/>
      <c r="B27" s="121"/>
      <c r="C27" s="122"/>
      <c r="D27" s="120"/>
      <c r="E27" s="88">
        <f>E35</f>
        <v>138383700</v>
      </c>
    </row>
    <row r="28" spans="1:6" ht="36" customHeight="1" x14ac:dyDescent="0.2">
      <c r="A28" s="103">
        <v>4</v>
      </c>
      <c r="B28" s="118" t="s">
        <v>270</v>
      </c>
      <c r="C28" s="163">
        <f>C31</f>
        <v>27675000</v>
      </c>
      <c r="D28" s="103" t="s">
        <v>6</v>
      </c>
      <c r="E28" s="88">
        <f>E26-E27</f>
        <v>0</v>
      </c>
      <c r="F28" s="88">
        <f>SUM(C22:C28)</f>
        <v>138383700</v>
      </c>
    </row>
    <row r="29" spans="1:6" ht="27.75" customHeight="1" x14ac:dyDescent="0.2">
      <c r="A29" s="4"/>
      <c r="B29" s="81"/>
      <c r="C29" s="35"/>
      <c r="D29" s="35"/>
    </row>
    <row r="30" spans="1:6" s="75" customFormat="1" ht="27.75" customHeight="1" x14ac:dyDescent="0.25">
      <c r="A30" s="27" t="s">
        <v>13</v>
      </c>
      <c r="B30" s="108" t="s">
        <v>148</v>
      </c>
      <c r="C30" s="27" t="s">
        <v>4</v>
      </c>
      <c r="D30" s="27" t="s">
        <v>5</v>
      </c>
    </row>
    <row r="31" spans="1:6" ht="42" customHeight="1" x14ac:dyDescent="0.2">
      <c r="A31" s="71">
        <v>1</v>
      </c>
      <c r="B31" s="86" t="s">
        <v>264</v>
      </c>
      <c r="C31" s="162">
        <v>27675000</v>
      </c>
      <c r="D31" s="22" t="s">
        <v>6</v>
      </c>
      <c r="F31" s="88">
        <f>SUM(C31:C36)</f>
        <v>138383700</v>
      </c>
    </row>
    <row r="32" spans="1:6" s="75" customFormat="1" ht="68.25" customHeight="1" x14ac:dyDescent="0.25">
      <c r="A32" s="125">
        <v>2</v>
      </c>
      <c r="B32" s="126" t="s">
        <v>265</v>
      </c>
      <c r="C32" s="174">
        <v>16311700</v>
      </c>
      <c r="D32" s="22" t="s">
        <v>6</v>
      </c>
    </row>
    <row r="33" spans="1:6" ht="48" customHeight="1" x14ac:dyDescent="0.2">
      <c r="A33" s="71">
        <v>3</v>
      </c>
      <c r="B33" s="86" t="s">
        <v>266</v>
      </c>
      <c r="C33" s="174">
        <v>4500000</v>
      </c>
      <c r="D33" s="22" t="s">
        <v>6</v>
      </c>
      <c r="E33" s="88"/>
      <c r="F33" s="88">
        <f>F36-F28</f>
        <v>0</v>
      </c>
    </row>
    <row r="34" spans="1:6" ht="48.75" customHeight="1" x14ac:dyDescent="0.2">
      <c r="A34" s="125">
        <v>4</v>
      </c>
      <c r="B34" s="86" t="s">
        <v>405</v>
      </c>
      <c r="C34" s="174">
        <v>9840000</v>
      </c>
      <c r="D34" s="22" t="s">
        <v>6</v>
      </c>
      <c r="E34" s="88"/>
      <c r="F34" s="88"/>
    </row>
    <row r="35" spans="1:6" ht="77.25" customHeight="1" x14ac:dyDescent="0.2">
      <c r="A35" s="71">
        <v>5</v>
      </c>
      <c r="B35" s="86" t="s">
        <v>267</v>
      </c>
      <c r="C35" s="175">
        <v>20590000</v>
      </c>
      <c r="D35" s="22" t="s">
        <v>6</v>
      </c>
      <c r="E35" s="88">
        <f>SUM(C31:C36)</f>
        <v>138383700</v>
      </c>
      <c r="F35" s="88">
        <f>SUM(C35:C36)</f>
        <v>80057000</v>
      </c>
    </row>
    <row r="36" spans="1:6" ht="58.5" customHeight="1" x14ac:dyDescent="0.2">
      <c r="A36" s="125">
        <v>6</v>
      </c>
      <c r="B36" s="86" t="s">
        <v>268</v>
      </c>
      <c r="C36" s="174">
        <v>59467000</v>
      </c>
      <c r="D36" s="22" t="s">
        <v>6</v>
      </c>
      <c r="E36" s="88">
        <f>SUM(C31:C36)</f>
        <v>138383700</v>
      </c>
      <c r="F36" s="88">
        <f>SUM(C31:C36)</f>
        <v>138383700</v>
      </c>
    </row>
    <row r="37" spans="1:6" ht="16.5" x14ac:dyDescent="0.2">
      <c r="A37" s="17"/>
      <c r="B37" s="85"/>
      <c r="C37" s="17"/>
      <c r="D37" s="17"/>
    </row>
    <row r="38" spans="1:6" ht="16.5" x14ac:dyDescent="0.2">
      <c r="A38" s="17"/>
      <c r="B38" s="85"/>
      <c r="C38" s="17"/>
      <c r="D38" s="17"/>
    </row>
    <row r="39" spans="1:6" x14ac:dyDescent="0.2">
      <c r="A39" s="180" t="s">
        <v>7</v>
      </c>
      <c r="B39" s="180"/>
      <c r="C39" s="180" t="s">
        <v>25</v>
      </c>
      <c r="D39" s="180"/>
    </row>
    <row r="41" spans="1:6" x14ac:dyDescent="0.2">
      <c r="A41" s="180" t="s">
        <v>215</v>
      </c>
      <c r="B41" s="180"/>
      <c r="C41" s="184" t="s">
        <v>28</v>
      </c>
      <c r="D41" s="184"/>
    </row>
    <row r="42" spans="1:6" x14ac:dyDescent="0.2">
      <c r="A42" s="180"/>
      <c r="B42" s="180"/>
      <c r="C42" s="184" t="s">
        <v>217</v>
      </c>
      <c r="D42" s="184"/>
    </row>
    <row r="43" spans="1:6" x14ac:dyDescent="0.2">
      <c r="C43" s="180"/>
      <c r="D43" s="180"/>
    </row>
    <row r="45" spans="1:6" ht="16.5" x14ac:dyDescent="0.2">
      <c r="F45" s="98" t="s">
        <v>306</v>
      </c>
    </row>
    <row r="46" spans="1:6" ht="15.75" x14ac:dyDescent="0.25">
      <c r="A46" s="179" t="s">
        <v>256</v>
      </c>
      <c r="B46" s="179"/>
      <c r="C46" s="179" t="s">
        <v>296</v>
      </c>
      <c r="D46" s="179"/>
      <c r="F46" s="95" t="s">
        <v>307</v>
      </c>
    </row>
    <row r="47" spans="1:6" x14ac:dyDescent="0.2">
      <c r="A47" s="180" t="s">
        <v>299</v>
      </c>
      <c r="B47" s="180"/>
      <c r="C47" s="180" t="s">
        <v>298</v>
      </c>
      <c r="D47" s="180"/>
      <c r="F47" s="186" t="s">
        <v>308</v>
      </c>
    </row>
    <row r="48" spans="1:6" x14ac:dyDescent="0.2">
      <c r="A48" s="17"/>
      <c r="B48" s="17"/>
      <c r="C48" s="17"/>
      <c r="D48" s="17"/>
      <c r="F48" s="186"/>
    </row>
    <row r="49" spans="1:6" x14ac:dyDescent="0.2">
      <c r="A49" s="17"/>
      <c r="B49" s="17"/>
      <c r="C49" s="17"/>
      <c r="D49" s="17"/>
      <c r="F49" s="186"/>
    </row>
    <row r="50" spans="1:6" x14ac:dyDescent="0.2">
      <c r="A50" s="17"/>
      <c r="B50" s="17"/>
      <c r="C50" s="17"/>
      <c r="D50" s="17"/>
    </row>
    <row r="51" spans="1:6" x14ac:dyDescent="0.2">
      <c r="A51" s="17"/>
      <c r="B51" s="17"/>
      <c r="C51" s="17"/>
      <c r="D51" s="17"/>
    </row>
    <row r="52" spans="1:6" ht="15.75" x14ac:dyDescent="0.2">
      <c r="A52" s="17"/>
      <c r="B52" s="17"/>
      <c r="C52" s="17"/>
      <c r="D52" s="17"/>
      <c r="F52" s="94" t="s">
        <v>296</v>
      </c>
    </row>
    <row r="53" spans="1:6" ht="15.75" x14ac:dyDescent="0.2">
      <c r="A53" s="17"/>
      <c r="B53" s="17"/>
      <c r="C53" s="17"/>
      <c r="D53" s="17"/>
      <c r="F53" s="95" t="s">
        <v>297</v>
      </c>
    </row>
    <row r="54" spans="1:6" ht="15.75" x14ac:dyDescent="0.25">
      <c r="A54" s="17"/>
      <c r="B54" s="17"/>
      <c r="C54" s="17"/>
      <c r="D54" s="17"/>
      <c r="F54" s="96" t="s">
        <v>298</v>
      </c>
    </row>
    <row r="55" spans="1:6" x14ac:dyDescent="0.2">
      <c r="A55" s="17"/>
      <c r="B55" s="17"/>
      <c r="C55" s="17"/>
      <c r="D55" s="17"/>
    </row>
    <row r="56" spans="1:6" x14ac:dyDescent="0.2">
      <c r="A56" s="17"/>
      <c r="B56" s="17"/>
      <c r="C56" s="17"/>
      <c r="D56" s="17"/>
    </row>
    <row r="57" spans="1:6" x14ac:dyDescent="0.2">
      <c r="A57" s="17"/>
      <c r="B57" s="17"/>
      <c r="C57" s="17"/>
      <c r="D57" s="17"/>
    </row>
    <row r="58" spans="1:6" x14ac:dyDescent="0.2">
      <c r="A58" s="17"/>
      <c r="B58" s="17"/>
      <c r="C58" s="17"/>
      <c r="D58" s="17"/>
    </row>
    <row r="59" spans="1:6" x14ac:dyDescent="0.2">
      <c r="A59" s="17"/>
      <c r="B59" s="17"/>
      <c r="C59" s="17"/>
      <c r="D59" s="17"/>
    </row>
    <row r="60" spans="1:6" x14ac:dyDescent="0.2">
      <c r="A60" s="17"/>
      <c r="B60" s="17"/>
      <c r="C60" s="17"/>
      <c r="D60" s="17"/>
    </row>
    <row r="61" spans="1:6" x14ac:dyDescent="0.2">
      <c r="A61" s="17"/>
      <c r="B61" s="17"/>
      <c r="C61" s="17"/>
      <c r="D61" s="17"/>
    </row>
    <row r="62" spans="1:6" x14ac:dyDescent="0.2">
      <c r="A62" s="17"/>
      <c r="B62" s="17"/>
      <c r="C62" s="17"/>
      <c r="D62" s="17"/>
    </row>
    <row r="63" spans="1:6" x14ac:dyDescent="0.2">
      <c r="A63" s="17"/>
      <c r="B63" s="17"/>
      <c r="C63" s="17"/>
      <c r="D63" s="17"/>
    </row>
    <row r="64" spans="1:6" x14ac:dyDescent="0.2">
      <c r="A64" s="17"/>
      <c r="B64" s="17"/>
      <c r="C64" s="17"/>
      <c r="D64" s="17"/>
    </row>
    <row r="65" spans="1:4" x14ac:dyDescent="0.2">
      <c r="A65" s="17"/>
      <c r="B65" s="17"/>
      <c r="C65" s="17"/>
      <c r="D65" s="17"/>
    </row>
    <row r="66" spans="1:4" x14ac:dyDescent="0.2">
      <c r="A66" s="17"/>
      <c r="B66" s="17"/>
      <c r="C66" s="17"/>
      <c r="D66" s="17"/>
    </row>
    <row r="67" spans="1:4" x14ac:dyDescent="0.2">
      <c r="A67" s="17"/>
      <c r="B67" s="17"/>
      <c r="C67" s="17"/>
      <c r="D67" s="17"/>
    </row>
    <row r="68" spans="1:4" x14ac:dyDescent="0.2">
      <c r="A68" s="17"/>
      <c r="B68" s="17"/>
      <c r="C68" s="17"/>
      <c r="D68" s="17"/>
    </row>
    <row r="69" spans="1:4" ht="47.25" customHeight="1" x14ac:dyDescent="0.25">
      <c r="A69" s="178" t="s">
        <v>403</v>
      </c>
      <c r="B69" s="178"/>
      <c r="C69" s="178"/>
      <c r="D69" s="178"/>
    </row>
    <row r="71" spans="1:4" ht="15.75" x14ac:dyDescent="0.25">
      <c r="A71" s="178" t="s">
        <v>263</v>
      </c>
      <c r="B71" s="178"/>
      <c r="C71" s="178"/>
      <c r="D71" s="178"/>
    </row>
    <row r="73" spans="1:4" ht="32.25" customHeight="1" x14ac:dyDescent="0.2">
      <c r="A73" s="27" t="s">
        <v>0</v>
      </c>
      <c r="B73" s="76" t="s">
        <v>147</v>
      </c>
      <c r="C73" s="27" t="s">
        <v>23</v>
      </c>
      <c r="D73" s="27" t="s">
        <v>3</v>
      </c>
    </row>
    <row r="74" spans="1:4" ht="54.75" customHeight="1" x14ac:dyDescent="0.2">
      <c r="A74" s="91">
        <v>1</v>
      </c>
      <c r="B74" s="86" t="s">
        <v>59</v>
      </c>
      <c r="C74" s="86" t="s">
        <v>55</v>
      </c>
      <c r="D74" s="91" t="s">
        <v>278</v>
      </c>
    </row>
    <row r="75" spans="1:4" ht="56.25" customHeight="1" x14ac:dyDescent="0.2">
      <c r="A75" s="91">
        <v>2</v>
      </c>
      <c r="B75" s="86" t="s">
        <v>273</v>
      </c>
      <c r="C75" s="86" t="s">
        <v>274</v>
      </c>
      <c r="D75" s="91" t="s">
        <v>279</v>
      </c>
    </row>
    <row r="76" spans="1:4" ht="55.5" customHeight="1" x14ac:dyDescent="0.2">
      <c r="A76" s="91">
        <v>3</v>
      </c>
      <c r="B76" s="86" t="s">
        <v>275</v>
      </c>
      <c r="C76" s="86" t="s">
        <v>60</v>
      </c>
      <c r="D76" s="90" t="s">
        <v>280</v>
      </c>
    </row>
    <row r="77" spans="1:4" ht="63" customHeight="1" x14ac:dyDescent="0.2">
      <c r="A77" s="91">
        <v>4</v>
      </c>
      <c r="B77" s="86" t="s">
        <v>282</v>
      </c>
      <c r="C77" s="86" t="s">
        <v>283</v>
      </c>
      <c r="D77" s="87" t="s">
        <v>284</v>
      </c>
    </row>
    <row r="78" spans="1:4" ht="60.75" customHeight="1" x14ac:dyDescent="0.2">
      <c r="A78" s="92">
        <v>5</v>
      </c>
      <c r="B78" s="84" t="s">
        <v>276</v>
      </c>
      <c r="C78" s="84" t="s">
        <v>277</v>
      </c>
      <c r="D78" s="93" t="s">
        <v>281</v>
      </c>
    </row>
    <row r="79" spans="1:4" ht="15.75" x14ac:dyDescent="0.25">
      <c r="B79" s="80"/>
      <c r="C79" s="34"/>
      <c r="D79" s="35"/>
    </row>
    <row r="81" spans="1:6" s="75" customFormat="1" ht="27.75" customHeight="1" x14ac:dyDescent="0.25">
      <c r="A81" s="27" t="s">
        <v>13</v>
      </c>
      <c r="B81" s="76" t="s">
        <v>179</v>
      </c>
      <c r="C81" s="27" t="s">
        <v>4</v>
      </c>
      <c r="D81" s="27" t="s">
        <v>5</v>
      </c>
    </row>
    <row r="82" spans="1:6" s="75" customFormat="1" ht="51" customHeight="1" x14ac:dyDescent="0.25">
      <c r="A82" s="22">
        <v>1</v>
      </c>
      <c r="B82" s="127" t="s">
        <v>175</v>
      </c>
      <c r="C82" s="100">
        <f>C86+C87</f>
        <v>32799000</v>
      </c>
      <c r="D82" s="22" t="s">
        <v>6</v>
      </c>
    </row>
    <row r="83" spans="1:6" ht="53.25" customHeight="1" x14ac:dyDescent="0.2">
      <c r="A83" s="22">
        <v>2</v>
      </c>
      <c r="B83" s="72" t="s">
        <v>311</v>
      </c>
      <c r="C83" s="100">
        <f>C96</f>
        <v>10600000</v>
      </c>
      <c r="D83" s="22" t="s">
        <v>6</v>
      </c>
      <c r="E83" s="101">
        <f>SUM(C82:C83)</f>
        <v>43399000</v>
      </c>
      <c r="F83" s="101">
        <f>SUM(C82:C83)</f>
        <v>43399000</v>
      </c>
    </row>
    <row r="84" spans="1:6" ht="20.25" customHeight="1" x14ac:dyDescent="0.2">
      <c r="A84" s="4"/>
      <c r="B84" s="81"/>
      <c r="C84" s="35"/>
      <c r="D84" s="35"/>
    </row>
    <row r="85" spans="1:6" ht="30.75" customHeight="1" x14ac:dyDescent="0.2">
      <c r="A85" s="27" t="s">
        <v>13</v>
      </c>
      <c r="B85" s="108" t="s">
        <v>148</v>
      </c>
      <c r="C85" s="27" t="s">
        <v>4</v>
      </c>
      <c r="D85" s="27" t="s">
        <v>5</v>
      </c>
    </row>
    <row r="86" spans="1:6" ht="59.25" customHeight="1" x14ac:dyDescent="0.2">
      <c r="A86" s="10">
        <v>1</v>
      </c>
      <c r="B86" s="72" t="s">
        <v>176</v>
      </c>
      <c r="C86" s="100">
        <v>28029000</v>
      </c>
      <c r="D86" s="22" t="s">
        <v>6</v>
      </c>
      <c r="F86" s="101">
        <f>SUM(C86:C87)</f>
        <v>32799000</v>
      </c>
    </row>
    <row r="87" spans="1:6" ht="46.5" customHeight="1" x14ac:dyDescent="0.2">
      <c r="A87" s="10">
        <v>2</v>
      </c>
      <c r="B87" s="72" t="s">
        <v>177</v>
      </c>
      <c r="C87" s="100">
        <v>4770000</v>
      </c>
      <c r="D87" s="22" t="s">
        <v>6</v>
      </c>
      <c r="E87" s="101">
        <f>SUM(C86:C87)</f>
        <v>32799000</v>
      </c>
      <c r="F87" s="101">
        <f>SUM(C86:C87)</f>
        <v>32799000</v>
      </c>
    </row>
    <row r="88" spans="1:6" ht="35.25" customHeight="1" x14ac:dyDescent="0.2">
      <c r="A88" s="4"/>
      <c r="B88" s="81"/>
      <c r="C88" s="104"/>
      <c r="D88" s="35"/>
      <c r="E88" s="101">
        <f>C96</f>
        <v>10600000</v>
      </c>
      <c r="F88" s="101">
        <f>SUM(C86:C96)</f>
        <v>43399000</v>
      </c>
    </row>
    <row r="89" spans="1:6" ht="35.25" customHeight="1" x14ac:dyDescent="0.2">
      <c r="A89" s="4"/>
      <c r="B89" s="81"/>
      <c r="C89" s="104"/>
      <c r="D89" s="35"/>
      <c r="E89" s="101">
        <f>SUM(E87:E88)</f>
        <v>43399000</v>
      </c>
    </row>
    <row r="90" spans="1:6" ht="35.25" customHeight="1" x14ac:dyDescent="0.2">
      <c r="A90" s="4"/>
      <c r="B90" s="81"/>
      <c r="C90" s="104"/>
      <c r="D90" s="35"/>
    </row>
    <row r="91" spans="1:6" ht="35.25" customHeight="1" x14ac:dyDescent="0.2">
      <c r="A91" s="4"/>
      <c r="B91" s="81"/>
      <c r="C91" s="104"/>
      <c r="D91" s="35"/>
    </row>
    <row r="92" spans="1:6" ht="35.25" customHeight="1" x14ac:dyDescent="0.2">
      <c r="A92" s="4"/>
      <c r="B92" s="81"/>
      <c r="C92" s="104"/>
      <c r="D92" s="35"/>
    </row>
    <row r="93" spans="1:6" ht="35.25" customHeight="1" x14ac:dyDescent="0.2">
      <c r="A93" s="4"/>
      <c r="B93" s="81"/>
      <c r="C93" s="104"/>
      <c r="D93" s="35"/>
    </row>
    <row r="94" spans="1:6" ht="35.25" customHeight="1" x14ac:dyDescent="0.2">
      <c r="A94" s="4"/>
      <c r="B94" s="81"/>
      <c r="C94" s="104"/>
      <c r="D94" s="35"/>
    </row>
    <row r="95" spans="1:6" ht="35.25" customHeight="1" x14ac:dyDescent="0.2">
      <c r="A95" s="4"/>
      <c r="B95" s="81"/>
      <c r="C95" s="104"/>
      <c r="D95" s="35"/>
    </row>
    <row r="96" spans="1:6" ht="158.25" customHeight="1" x14ac:dyDescent="0.2">
      <c r="A96" s="22">
        <v>3</v>
      </c>
      <c r="B96" s="102" t="s">
        <v>312</v>
      </c>
      <c r="C96" s="100">
        <v>10600000</v>
      </c>
      <c r="D96" s="22" t="s">
        <v>6</v>
      </c>
    </row>
    <row r="97" spans="1:6" x14ac:dyDescent="0.2">
      <c r="A97" s="4"/>
      <c r="B97" s="81"/>
      <c r="C97" s="35"/>
      <c r="D97" s="35"/>
    </row>
    <row r="98" spans="1:6" x14ac:dyDescent="0.2">
      <c r="A98" s="4"/>
      <c r="B98" s="81"/>
      <c r="C98" s="35"/>
      <c r="D98" s="35"/>
    </row>
    <row r="99" spans="1:6" x14ac:dyDescent="0.2">
      <c r="A99" s="180" t="s">
        <v>7</v>
      </c>
      <c r="B99" s="180"/>
      <c r="C99" s="180" t="s">
        <v>25</v>
      </c>
      <c r="D99" s="180"/>
    </row>
    <row r="101" spans="1:6" x14ac:dyDescent="0.2">
      <c r="A101" s="180" t="s">
        <v>215</v>
      </c>
      <c r="B101" s="180"/>
      <c r="C101" s="180" t="s">
        <v>31</v>
      </c>
      <c r="D101" s="180"/>
    </row>
    <row r="102" spans="1:6" x14ac:dyDescent="0.2">
      <c r="A102" s="180"/>
      <c r="B102" s="180"/>
      <c r="C102" s="180" t="s">
        <v>217</v>
      </c>
      <c r="D102" s="180"/>
    </row>
    <row r="104" spans="1:6" ht="16.5" x14ac:dyDescent="0.2">
      <c r="F104" s="98" t="s">
        <v>304</v>
      </c>
    </row>
    <row r="105" spans="1:6" ht="16.5" x14ac:dyDescent="0.2">
      <c r="F105" s="99" t="s">
        <v>302</v>
      </c>
    </row>
    <row r="106" spans="1:6" x14ac:dyDescent="0.2">
      <c r="F106" s="185" t="s">
        <v>305</v>
      </c>
    </row>
    <row r="107" spans="1:6" ht="15.75" x14ac:dyDescent="0.25">
      <c r="A107" s="179" t="s">
        <v>256</v>
      </c>
      <c r="B107" s="179"/>
      <c r="C107" s="179" t="s">
        <v>375</v>
      </c>
      <c r="D107" s="179"/>
      <c r="F107" s="185"/>
    </row>
    <row r="108" spans="1:6" x14ac:dyDescent="0.2">
      <c r="A108" s="180" t="s">
        <v>299</v>
      </c>
      <c r="B108" s="180"/>
      <c r="C108" s="180" t="s">
        <v>376</v>
      </c>
      <c r="D108" s="180"/>
    </row>
    <row r="109" spans="1:6" x14ac:dyDescent="0.2">
      <c r="A109" s="180"/>
      <c r="B109" s="180"/>
      <c r="C109" s="180"/>
      <c r="D109" s="180"/>
    </row>
    <row r="112" spans="1:6" ht="15.75" x14ac:dyDescent="0.2">
      <c r="F112" s="94" t="s">
        <v>309</v>
      </c>
    </row>
    <row r="113" spans="6:6" ht="15.75" x14ac:dyDescent="0.2">
      <c r="F113" s="95" t="s">
        <v>302</v>
      </c>
    </row>
    <row r="114" spans="6:6" ht="15.75" x14ac:dyDescent="0.25">
      <c r="F114" s="96" t="s">
        <v>310</v>
      </c>
    </row>
    <row r="142" spans="1:4" ht="21" customHeight="1" x14ac:dyDescent="0.25">
      <c r="A142" s="178" t="s">
        <v>404</v>
      </c>
      <c r="B142" s="178"/>
      <c r="C142" s="178"/>
      <c r="D142" s="178"/>
    </row>
    <row r="143" spans="1:4" ht="10.5" customHeight="1" x14ac:dyDescent="0.2"/>
    <row r="144" spans="1:4" ht="15.75" x14ac:dyDescent="0.25">
      <c r="A144" s="178" t="s">
        <v>248</v>
      </c>
      <c r="B144" s="178"/>
      <c r="C144" s="178"/>
      <c r="D144" s="178"/>
    </row>
    <row r="145" spans="1:13" ht="12" customHeight="1" x14ac:dyDescent="0.2"/>
    <row r="146" spans="1:13" s="75" customFormat="1" ht="27" customHeight="1" x14ac:dyDescent="0.25">
      <c r="A146" s="27" t="s">
        <v>0</v>
      </c>
      <c r="B146" s="76" t="s">
        <v>147</v>
      </c>
      <c r="C146" s="27" t="s">
        <v>24</v>
      </c>
      <c r="D146" s="27" t="s">
        <v>3</v>
      </c>
    </row>
    <row r="147" spans="1:13" ht="16.5" customHeight="1" x14ac:dyDescent="0.2">
      <c r="A147" s="6">
        <v>1</v>
      </c>
      <c r="B147" s="77">
        <v>2</v>
      </c>
      <c r="C147" s="6">
        <v>3</v>
      </c>
      <c r="D147" s="6">
        <v>4</v>
      </c>
    </row>
    <row r="148" spans="1:13" ht="64.5" customHeight="1" x14ac:dyDescent="0.2">
      <c r="A148" s="55">
        <v>1</v>
      </c>
      <c r="B148" s="86" t="s">
        <v>99</v>
      </c>
      <c r="C148" s="86" t="s">
        <v>285</v>
      </c>
      <c r="D148" s="87" t="s">
        <v>286</v>
      </c>
    </row>
    <row r="149" spans="1:13" ht="50.25" customHeight="1" x14ac:dyDescent="0.2">
      <c r="A149" s="55">
        <v>2</v>
      </c>
      <c r="B149" s="86" t="s">
        <v>287</v>
      </c>
      <c r="C149" s="86" t="s">
        <v>60</v>
      </c>
      <c r="D149" s="91" t="s">
        <v>288</v>
      </c>
    </row>
    <row r="150" spans="1:13" ht="40.5" customHeight="1" x14ac:dyDescent="0.2">
      <c r="A150" s="55">
        <v>3</v>
      </c>
      <c r="B150" s="86" t="s">
        <v>289</v>
      </c>
      <c r="C150" s="86" t="s">
        <v>290</v>
      </c>
      <c r="D150" s="91" t="s">
        <v>291</v>
      </c>
    </row>
    <row r="151" spans="1:13" s="70" customFormat="1" ht="62.25" customHeight="1" x14ac:dyDescent="0.2">
      <c r="A151" s="22">
        <v>4</v>
      </c>
      <c r="B151" s="86" t="s">
        <v>292</v>
      </c>
      <c r="C151" s="86" t="s">
        <v>293</v>
      </c>
      <c r="D151" s="91" t="s">
        <v>294</v>
      </c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21.75" customHeight="1" x14ac:dyDescent="0.2"/>
    <row r="153" spans="1:13" s="75" customFormat="1" ht="29.25" customHeight="1" x14ac:dyDescent="0.25">
      <c r="A153" s="27" t="s">
        <v>13</v>
      </c>
      <c r="B153" s="76" t="s">
        <v>1</v>
      </c>
      <c r="C153" s="27" t="s">
        <v>4</v>
      </c>
      <c r="D153" s="27" t="s">
        <v>5</v>
      </c>
    </row>
    <row r="154" spans="1:13" ht="44.25" customHeight="1" x14ac:dyDescent="0.2">
      <c r="A154" s="22">
        <v>1</v>
      </c>
      <c r="B154" s="127" t="s">
        <v>213</v>
      </c>
      <c r="C154" s="157">
        <f>C178</f>
        <v>22270000</v>
      </c>
      <c r="D154" s="22" t="s">
        <v>6</v>
      </c>
    </row>
    <row r="155" spans="1:13" ht="36.75" customHeight="1" x14ac:dyDescent="0.2">
      <c r="A155" s="22">
        <v>2</v>
      </c>
      <c r="B155" s="127" t="s">
        <v>178</v>
      </c>
      <c r="C155" s="158">
        <f>C159</f>
        <v>5448000</v>
      </c>
      <c r="D155" s="22" t="s">
        <v>6</v>
      </c>
    </row>
    <row r="156" spans="1:13" ht="57" customHeight="1" x14ac:dyDescent="0.2">
      <c r="A156" s="22">
        <v>3</v>
      </c>
      <c r="B156" s="127" t="s">
        <v>295</v>
      </c>
      <c r="C156" s="157">
        <f>C160</f>
        <v>14996000</v>
      </c>
      <c r="D156" s="22" t="s">
        <v>6</v>
      </c>
      <c r="E156" s="164">
        <f>SUM(C154:C156)</f>
        <v>42714000</v>
      </c>
    </row>
    <row r="157" spans="1:13" ht="24" customHeight="1" x14ac:dyDescent="0.2">
      <c r="A157" s="44"/>
      <c r="B157" s="82"/>
    </row>
    <row r="158" spans="1:13" s="75" customFormat="1" ht="33" customHeight="1" x14ac:dyDescent="0.25">
      <c r="A158" s="27" t="s">
        <v>13</v>
      </c>
      <c r="B158" s="108" t="s">
        <v>148</v>
      </c>
      <c r="C158" s="27" t="s">
        <v>4</v>
      </c>
      <c r="D158" s="27" t="s">
        <v>5</v>
      </c>
    </row>
    <row r="159" spans="1:13" ht="58.5" customHeight="1" x14ac:dyDescent="0.2">
      <c r="A159" s="22">
        <v>1</v>
      </c>
      <c r="B159" s="127" t="s">
        <v>249</v>
      </c>
      <c r="C159" s="158">
        <v>5448000</v>
      </c>
      <c r="D159" s="22" t="s">
        <v>6</v>
      </c>
      <c r="F159" s="97">
        <f>SUM(C154:C156)</f>
        <v>42714000</v>
      </c>
    </row>
    <row r="160" spans="1:13" ht="56.25" customHeight="1" x14ac:dyDescent="0.2">
      <c r="A160" s="22">
        <v>2</v>
      </c>
      <c r="B160" s="127" t="s">
        <v>250</v>
      </c>
      <c r="C160" s="157">
        <v>14996000</v>
      </c>
      <c r="D160" s="22" t="s">
        <v>6</v>
      </c>
      <c r="E160" s="164">
        <f>SUM(C159:C160)</f>
        <v>20444000</v>
      </c>
    </row>
    <row r="161" spans="3:5" x14ac:dyDescent="0.2">
      <c r="C161" s="159"/>
      <c r="E161" s="164">
        <f>C178</f>
        <v>22270000</v>
      </c>
    </row>
    <row r="162" spans="3:5" x14ac:dyDescent="0.2">
      <c r="C162" s="159"/>
      <c r="E162" s="164">
        <f>SUM(E160:E161)</f>
        <v>42714000</v>
      </c>
    </row>
    <row r="163" spans="3:5" x14ac:dyDescent="0.2">
      <c r="C163" s="159"/>
    </row>
    <row r="164" spans="3:5" x14ac:dyDescent="0.2">
      <c r="C164" s="159"/>
    </row>
    <row r="165" spans="3:5" x14ac:dyDescent="0.2">
      <c r="C165" s="159"/>
    </row>
    <row r="166" spans="3:5" x14ac:dyDescent="0.2">
      <c r="C166" s="159"/>
    </row>
    <row r="167" spans="3:5" x14ac:dyDescent="0.2">
      <c r="C167" s="159"/>
    </row>
    <row r="168" spans="3:5" x14ac:dyDescent="0.2">
      <c r="C168" s="159"/>
    </row>
    <row r="169" spans="3:5" x14ac:dyDescent="0.2">
      <c r="C169" s="159"/>
    </row>
    <row r="170" spans="3:5" x14ac:dyDescent="0.2">
      <c r="C170" s="159"/>
    </row>
    <row r="171" spans="3:5" x14ac:dyDescent="0.2">
      <c r="C171" s="159"/>
    </row>
    <row r="172" spans="3:5" x14ac:dyDescent="0.2">
      <c r="C172" s="159"/>
    </row>
    <row r="173" spans="3:5" x14ac:dyDescent="0.2">
      <c r="C173" s="159"/>
    </row>
    <row r="174" spans="3:5" x14ac:dyDescent="0.2">
      <c r="C174" s="159"/>
    </row>
    <row r="175" spans="3:5" x14ac:dyDescent="0.2">
      <c r="C175" s="159"/>
    </row>
    <row r="176" spans="3:5" x14ac:dyDescent="0.2">
      <c r="C176" s="159"/>
    </row>
    <row r="177" spans="1:6" x14ac:dyDescent="0.2">
      <c r="C177" s="159"/>
    </row>
    <row r="178" spans="1:6" ht="69.75" customHeight="1" x14ac:dyDescent="0.2">
      <c r="A178" s="22">
        <v>3</v>
      </c>
      <c r="B178" s="127" t="s">
        <v>251</v>
      </c>
      <c r="C178" s="157">
        <v>22270000</v>
      </c>
      <c r="D178" s="22" t="s">
        <v>6</v>
      </c>
      <c r="F178" s="97">
        <f>SUM(C159:C178)</f>
        <v>42714000</v>
      </c>
    </row>
    <row r="179" spans="1:6" x14ac:dyDescent="0.2">
      <c r="A179" s="35"/>
      <c r="B179" s="83"/>
      <c r="D179" s="17"/>
    </row>
    <row r="180" spans="1:6" ht="3" customHeight="1" x14ac:dyDescent="0.2">
      <c r="A180" s="35"/>
      <c r="B180" s="83"/>
      <c r="D180" s="17"/>
    </row>
    <row r="181" spans="1:6" x14ac:dyDescent="0.2">
      <c r="A181" s="180" t="s">
        <v>7</v>
      </c>
      <c r="B181" s="180"/>
      <c r="C181" s="180" t="s">
        <v>25</v>
      </c>
      <c r="D181" s="180"/>
    </row>
    <row r="183" spans="1:6" x14ac:dyDescent="0.2">
      <c r="A183" s="180" t="s">
        <v>215</v>
      </c>
      <c r="B183" s="180"/>
      <c r="C183" s="180" t="s">
        <v>32</v>
      </c>
      <c r="D183" s="180"/>
    </row>
    <row r="184" spans="1:6" x14ac:dyDescent="0.2">
      <c r="A184" s="180"/>
      <c r="B184" s="180"/>
      <c r="C184" s="180" t="s">
        <v>217</v>
      </c>
      <c r="D184" s="180"/>
    </row>
    <row r="185" spans="1:6" x14ac:dyDescent="0.2">
      <c r="C185" s="180"/>
      <c r="D185" s="180"/>
    </row>
    <row r="186" spans="1:6" ht="6.75" customHeight="1" x14ac:dyDescent="0.2"/>
    <row r="189" spans="1:6" ht="15.75" x14ac:dyDescent="0.25">
      <c r="A189" s="179" t="s">
        <v>256</v>
      </c>
      <c r="B189" s="179"/>
      <c r="C189" s="179" t="s">
        <v>301</v>
      </c>
      <c r="D189" s="179"/>
      <c r="F189" s="94"/>
    </row>
    <row r="190" spans="1:6" ht="15.75" x14ac:dyDescent="0.2">
      <c r="A190" s="180" t="s">
        <v>299</v>
      </c>
      <c r="B190" s="180"/>
      <c r="C190" s="180" t="s">
        <v>303</v>
      </c>
      <c r="D190" s="180"/>
      <c r="F190" s="95"/>
    </row>
    <row r="191" spans="1:6" ht="15.75" x14ac:dyDescent="0.2">
      <c r="A191" s="180"/>
      <c r="B191" s="180"/>
      <c r="C191" s="180"/>
      <c r="D191" s="180"/>
      <c r="F191" s="95"/>
    </row>
    <row r="240" spans="1:4" ht="15.75" x14ac:dyDescent="0.25">
      <c r="A240" s="178" t="s">
        <v>404</v>
      </c>
      <c r="B240" s="178"/>
      <c r="C240" s="178"/>
      <c r="D240" s="178"/>
    </row>
    <row r="241" spans="1:4" ht="11.25" customHeight="1" x14ac:dyDescent="0.2"/>
    <row r="242" spans="1:4" ht="15.75" x14ac:dyDescent="0.25">
      <c r="A242" s="178" t="s">
        <v>344</v>
      </c>
      <c r="B242" s="180"/>
      <c r="C242" s="180"/>
      <c r="D242" s="180"/>
    </row>
    <row r="244" spans="1:4" s="75" customFormat="1" ht="27" customHeight="1" x14ac:dyDescent="0.25">
      <c r="A244" s="27" t="s">
        <v>0</v>
      </c>
      <c r="B244" s="76" t="s">
        <v>147</v>
      </c>
      <c r="C244" s="27" t="s">
        <v>23</v>
      </c>
      <c r="D244" s="27" t="s">
        <v>3</v>
      </c>
    </row>
    <row r="245" spans="1:4" ht="20.25" customHeight="1" x14ac:dyDescent="0.2">
      <c r="A245" s="6">
        <v>1</v>
      </c>
      <c r="B245" s="77">
        <v>2</v>
      </c>
      <c r="C245" s="6">
        <v>3</v>
      </c>
      <c r="D245" s="6">
        <v>4</v>
      </c>
    </row>
    <row r="246" spans="1:4" ht="49.5" x14ac:dyDescent="0.2">
      <c r="A246" s="10">
        <v>1</v>
      </c>
      <c r="B246" s="86" t="s">
        <v>313</v>
      </c>
      <c r="C246" s="74" t="s">
        <v>314</v>
      </c>
      <c r="D246" s="110">
        <v>1</v>
      </c>
    </row>
    <row r="247" spans="1:4" ht="60" customHeight="1" x14ac:dyDescent="0.2">
      <c r="A247" s="91">
        <v>2</v>
      </c>
      <c r="B247" s="113" t="s">
        <v>165</v>
      </c>
      <c r="C247" s="74" t="s">
        <v>315</v>
      </c>
      <c r="D247" s="110">
        <v>1</v>
      </c>
    </row>
    <row r="248" spans="1:4" ht="60.75" customHeight="1" x14ac:dyDescent="0.2">
      <c r="A248" s="91">
        <v>3</v>
      </c>
      <c r="B248" s="113" t="s">
        <v>69</v>
      </c>
      <c r="C248" s="74" t="s">
        <v>316</v>
      </c>
      <c r="D248" s="110">
        <v>1</v>
      </c>
    </row>
    <row r="249" spans="1:4" ht="79.5" customHeight="1" x14ac:dyDescent="0.2">
      <c r="A249" s="91">
        <v>4</v>
      </c>
      <c r="B249" s="113" t="s">
        <v>317</v>
      </c>
      <c r="C249" s="74" t="s">
        <v>318</v>
      </c>
      <c r="D249" s="110">
        <v>1</v>
      </c>
    </row>
    <row r="250" spans="1:4" ht="62.25" customHeight="1" x14ac:dyDescent="0.2">
      <c r="A250" s="91">
        <v>5</v>
      </c>
      <c r="B250" s="113" t="s">
        <v>319</v>
      </c>
      <c r="C250" s="74" t="s">
        <v>320</v>
      </c>
      <c r="D250" s="110">
        <v>1</v>
      </c>
    </row>
    <row r="251" spans="1:4" ht="58.5" customHeight="1" x14ac:dyDescent="0.2">
      <c r="A251" s="91">
        <v>6</v>
      </c>
      <c r="B251" s="113" t="s">
        <v>321</v>
      </c>
      <c r="C251" s="74" t="s">
        <v>322</v>
      </c>
      <c r="D251" s="110">
        <v>1</v>
      </c>
    </row>
    <row r="252" spans="1:4" ht="80.25" customHeight="1" x14ac:dyDescent="0.2">
      <c r="A252" s="91">
        <v>7</v>
      </c>
      <c r="B252" s="113" t="s">
        <v>323</v>
      </c>
      <c r="C252" s="74" t="s">
        <v>324</v>
      </c>
      <c r="D252" s="110">
        <v>1</v>
      </c>
    </row>
    <row r="253" spans="1:4" ht="60" customHeight="1" x14ac:dyDescent="0.2">
      <c r="A253" s="91">
        <v>8</v>
      </c>
      <c r="B253" s="113" t="s">
        <v>325</v>
      </c>
      <c r="C253" s="74" t="s">
        <v>326</v>
      </c>
      <c r="D253" s="110">
        <v>1</v>
      </c>
    </row>
    <row r="254" spans="1:4" ht="111" customHeight="1" x14ac:dyDescent="0.2">
      <c r="A254" s="91">
        <v>9</v>
      </c>
      <c r="B254" s="113" t="s">
        <v>327</v>
      </c>
      <c r="C254" s="74" t="s">
        <v>328</v>
      </c>
      <c r="D254" s="111">
        <v>1</v>
      </c>
    </row>
    <row r="255" spans="1:4" ht="39.75" customHeight="1" x14ac:dyDescent="0.2">
      <c r="A255" s="91">
        <v>10</v>
      </c>
      <c r="B255" s="113" t="s">
        <v>329</v>
      </c>
      <c r="C255" s="74" t="s">
        <v>330</v>
      </c>
      <c r="D255" s="110">
        <v>1</v>
      </c>
    </row>
    <row r="256" spans="1:4" ht="39.75" hidden="1" customHeight="1" x14ac:dyDescent="0.2">
      <c r="A256" s="4"/>
      <c r="B256" s="109"/>
      <c r="C256" s="109"/>
      <c r="D256" s="112"/>
    </row>
    <row r="257" spans="1:7" ht="39.75" hidden="1" customHeight="1" x14ac:dyDescent="0.2">
      <c r="A257" s="4"/>
      <c r="B257" s="109"/>
      <c r="C257" s="109"/>
      <c r="D257" s="112"/>
    </row>
    <row r="258" spans="1:7" ht="39.75" hidden="1" customHeight="1" x14ac:dyDescent="0.2">
      <c r="A258" s="4"/>
      <c r="B258" s="109"/>
      <c r="C258" s="109"/>
      <c r="D258" s="107"/>
    </row>
    <row r="259" spans="1:7" ht="39.75" hidden="1" customHeight="1" x14ac:dyDescent="0.2">
      <c r="A259" s="4"/>
      <c r="B259" s="109"/>
      <c r="C259" s="109"/>
      <c r="D259" s="107"/>
    </row>
    <row r="260" spans="1:7" ht="50.25" customHeight="1" x14ac:dyDescent="0.2">
      <c r="A260" s="182">
        <v>11</v>
      </c>
      <c r="B260" s="187" t="s">
        <v>331</v>
      </c>
      <c r="C260" s="187" t="s">
        <v>332</v>
      </c>
      <c r="D260" s="188">
        <v>1</v>
      </c>
    </row>
    <row r="261" spans="1:7" ht="24.75" customHeight="1" x14ac:dyDescent="0.2">
      <c r="A261" s="183"/>
      <c r="B261" s="187"/>
      <c r="C261" s="187"/>
      <c r="D261" s="189"/>
    </row>
    <row r="262" spans="1:7" ht="62.25" customHeight="1" x14ac:dyDescent="0.2">
      <c r="A262" s="22">
        <v>12</v>
      </c>
      <c r="B262" s="86" t="s">
        <v>333</v>
      </c>
      <c r="C262" s="86" t="s">
        <v>334</v>
      </c>
      <c r="D262" s="110">
        <v>1</v>
      </c>
    </row>
    <row r="263" spans="1:7" ht="15" customHeight="1" x14ac:dyDescent="0.2">
      <c r="A263" s="4"/>
      <c r="B263" s="83"/>
      <c r="C263" s="107"/>
      <c r="D263" s="34"/>
    </row>
    <row r="264" spans="1:7" x14ac:dyDescent="0.2">
      <c r="A264" s="4"/>
      <c r="B264" s="83"/>
      <c r="C264" s="107"/>
      <c r="D264" s="34"/>
    </row>
    <row r="265" spans="1:7" x14ac:dyDescent="0.2">
      <c r="F265" s="88">
        <f>F293</f>
        <v>790751500</v>
      </c>
    </row>
    <row r="266" spans="1:7" s="75" customFormat="1" ht="21" customHeight="1" x14ac:dyDescent="0.25">
      <c r="A266" s="27" t="s">
        <v>13</v>
      </c>
      <c r="B266" s="76" t="s">
        <v>1</v>
      </c>
      <c r="C266" s="27" t="s">
        <v>4</v>
      </c>
      <c r="D266" s="27" t="s">
        <v>5</v>
      </c>
      <c r="F266" s="114">
        <f>SUM(C267:C270)</f>
        <v>790751500</v>
      </c>
      <c r="G266" s="114">
        <f>F266-F265</f>
        <v>0</v>
      </c>
    </row>
    <row r="267" spans="1:7" ht="27" customHeight="1" x14ac:dyDescent="0.2">
      <c r="A267" s="22">
        <v>1</v>
      </c>
      <c r="B267" s="165" t="s">
        <v>339</v>
      </c>
      <c r="C267" s="166">
        <f>C273+C274+C275+C276+C277+C292</f>
        <v>255641300</v>
      </c>
      <c r="D267" s="22" t="s">
        <v>6</v>
      </c>
      <c r="F267" s="101" t="e">
        <f>SUM(#REF!)</f>
        <v>#REF!</v>
      </c>
    </row>
    <row r="268" spans="1:7" ht="38.25" customHeight="1" x14ac:dyDescent="0.2">
      <c r="A268" s="22">
        <v>2</v>
      </c>
      <c r="B268" s="165" t="s">
        <v>153</v>
      </c>
      <c r="C268" s="106">
        <f>C288+C293</f>
        <v>205000000</v>
      </c>
      <c r="D268" s="22" t="s">
        <v>6</v>
      </c>
      <c r="F268" s="101" t="e">
        <f>SUM(#REF!)</f>
        <v>#REF!</v>
      </c>
    </row>
    <row r="269" spans="1:7" s="75" customFormat="1" ht="37.5" customHeight="1" x14ac:dyDescent="0.25">
      <c r="A269" s="22">
        <v>3</v>
      </c>
      <c r="B269" s="165" t="s">
        <v>340</v>
      </c>
      <c r="C269" s="166">
        <f>C278+C279+C280+C289</f>
        <v>261549000</v>
      </c>
      <c r="D269" s="22" t="s">
        <v>6</v>
      </c>
      <c r="E269" s="114">
        <f>SUM(C267:C270)</f>
        <v>790751500</v>
      </c>
      <c r="F269" s="117" t="e">
        <f>SUM(#REF!)</f>
        <v>#REF!</v>
      </c>
    </row>
    <row r="270" spans="1:7" ht="42.75" x14ac:dyDescent="0.2">
      <c r="A270" s="22">
        <v>4</v>
      </c>
      <c r="B270" s="165" t="s">
        <v>341</v>
      </c>
      <c r="C270" s="166">
        <f>C281+C287+C290</f>
        <v>68561200</v>
      </c>
      <c r="D270" s="22" t="s">
        <v>6</v>
      </c>
      <c r="E270" s="88">
        <f>SUM(C267:C270)</f>
        <v>790751500</v>
      </c>
      <c r="F270" s="101" t="e">
        <f>SUM(#REF!)</f>
        <v>#REF!</v>
      </c>
    </row>
    <row r="271" spans="1:7" ht="27.75" customHeight="1" x14ac:dyDescent="0.2"/>
    <row r="272" spans="1:7" s="75" customFormat="1" ht="27" customHeight="1" x14ac:dyDescent="0.25">
      <c r="A272" s="27" t="s">
        <v>13</v>
      </c>
      <c r="B272" s="76" t="s">
        <v>148</v>
      </c>
      <c r="C272" s="27" t="s">
        <v>4</v>
      </c>
      <c r="D272" s="27" t="s">
        <v>5</v>
      </c>
    </row>
    <row r="273" spans="1:5" ht="41.25" customHeight="1" x14ac:dyDescent="0.2">
      <c r="A273" s="10">
        <v>1</v>
      </c>
      <c r="B273" s="105" t="s">
        <v>335</v>
      </c>
      <c r="C273" s="166">
        <v>7510000</v>
      </c>
      <c r="D273" s="22" t="s">
        <v>6</v>
      </c>
    </row>
    <row r="274" spans="1:5" ht="42" customHeight="1" x14ac:dyDescent="0.2">
      <c r="A274" s="91">
        <v>2</v>
      </c>
      <c r="B274" s="105" t="s">
        <v>313</v>
      </c>
      <c r="C274" s="166">
        <v>51713000</v>
      </c>
      <c r="D274" s="22" t="s">
        <v>6</v>
      </c>
    </row>
    <row r="275" spans="1:5" ht="27" customHeight="1" x14ac:dyDescent="0.2">
      <c r="A275" s="91">
        <v>3</v>
      </c>
      <c r="B275" s="105" t="s">
        <v>165</v>
      </c>
      <c r="C275" s="166">
        <v>83001500</v>
      </c>
      <c r="D275" s="22" t="s">
        <v>6</v>
      </c>
    </row>
    <row r="276" spans="1:5" ht="45" customHeight="1" x14ac:dyDescent="0.2">
      <c r="A276" s="91">
        <v>4</v>
      </c>
      <c r="B276" s="105" t="s">
        <v>69</v>
      </c>
      <c r="C276" s="166">
        <v>8326800</v>
      </c>
      <c r="D276" s="22" t="s">
        <v>6</v>
      </c>
    </row>
    <row r="277" spans="1:5" ht="42" customHeight="1" x14ac:dyDescent="0.2">
      <c r="A277" s="91">
        <v>5</v>
      </c>
      <c r="B277" s="105" t="s">
        <v>336</v>
      </c>
      <c r="C277" s="166">
        <v>3600000</v>
      </c>
      <c r="D277" s="22" t="s">
        <v>6</v>
      </c>
    </row>
    <row r="278" spans="1:5" ht="28.5" customHeight="1" x14ac:dyDescent="0.2">
      <c r="A278" s="91">
        <v>6</v>
      </c>
      <c r="B278" s="105" t="s">
        <v>321</v>
      </c>
      <c r="C278" s="166">
        <v>2500000</v>
      </c>
      <c r="D278" s="22" t="s">
        <v>6</v>
      </c>
    </row>
    <row r="279" spans="1:5" ht="40.5" customHeight="1" x14ac:dyDescent="0.2">
      <c r="A279" s="91">
        <v>7</v>
      </c>
      <c r="B279" s="105" t="s">
        <v>323</v>
      </c>
      <c r="C279" s="166">
        <v>69840000</v>
      </c>
      <c r="D279" s="22" t="s">
        <v>6</v>
      </c>
    </row>
    <row r="280" spans="1:5" ht="47.25" customHeight="1" x14ac:dyDescent="0.2">
      <c r="A280" s="91">
        <v>8</v>
      </c>
      <c r="B280" s="105" t="s">
        <v>325</v>
      </c>
      <c r="C280" s="166">
        <v>183209000</v>
      </c>
      <c r="D280" s="22" t="s">
        <v>6</v>
      </c>
      <c r="E280" s="88">
        <f>SUM(C273:C281)</f>
        <v>464301500</v>
      </c>
    </row>
    <row r="281" spans="1:5" ht="77.25" customHeight="1" x14ac:dyDescent="0.2">
      <c r="A281" s="91">
        <v>9</v>
      </c>
      <c r="B281" s="105" t="s">
        <v>327</v>
      </c>
      <c r="C281" s="166">
        <v>54601200</v>
      </c>
      <c r="D281" s="22" t="s">
        <v>6</v>
      </c>
      <c r="E281" s="88">
        <f>E293</f>
        <v>326450000</v>
      </c>
    </row>
    <row r="282" spans="1:5" ht="25.5" customHeight="1" x14ac:dyDescent="0.2">
      <c r="A282" s="1"/>
      <c r="B282" s="1"/>
      <c r="C282" s="1"/>
      <c r="D282" s="1"/>
      <c r="E282" s="88">
        <f>SUM(E280:E281)</f>
        <v>790751500</v>
      </c>
    </row>
    <row r="283" spans="1:5" ht="25.5" customHeight="1" x14ac:dyDescent="0.2">
      <c r="A283" s="115"/>
      <c r="B283" s="116"/>
      <c r="C283" s="173"/>
      <c r="D283" s="35"/>
    </row>
    <row r="284" spans="1:5" ht="25.5" customHeight="1" x14ac:dyDescent="0.2">
      <c r="A284" s="115"/>
      <c r="B284" s="116"/>
      <c r="C284" s="173"/>
      <c r="D284" s="35"/>
    </row>
    <row r="285" spans="1:5" ht="25.5" customHeight="1" x14ac:dyDescent="0.2">
      <c r="A285" s="115"/>
      <c r="B285" s="116"/>
      <c r="C285" s="173"/>
      <c r="D285" s="35"/>
    </row>
    <row r="286" spans="1:5" ht="36.75" customHeight="1" x14ac:dyDescent="0.2">
      <c r="A286" s="115"/>
      <c r="B286" s="116"/>
      <c r="C286" s="173"/>
      <c r="D286" s="35"/>
    </row>
    <row r="287" spans="1:5" ht="25.5" customHeight="1" x14ac:dyDescent="0.2">
      <c r="A287" s="91">
        <v>10</v>
      </c>
      <c r="B287" s="105" t="s">
        <v>329</v>
      </c>
      <c r="C287" s="166">
        <v>3000000</v>
      </c>
      <c r="D287" s="22" t="s">
        <v>6</v>
      </c>
    </row>
    <row r="288" spans="1:5" ht="55.5" customHeight="1" x14ac:dyDescent="0.2">
      <c r="A288" s="91">
        <v>11</v>
      </c>
      <c r="B288" s="105" t="s">
        <v>379</v>
      </c>
      <c r="C288" s="166">
        <v>200000000</v>
      </c>
      <c r="D288" s="22" t="s">
        <v>6</v>
      </c>
    </row>
    <row r="289" spans="1:6" ht="40.5" customHeight="1" x14ac:dyDescent="0.2">
      <c r="A289" s="91">
        <v>12</v>
      </c>
      <c r="B289" s="105" t="s">
        <v>331</v>
      </c>
      <c r="C289" s="166">
        <v>6000000</v>
      </c>
      <c r="D289" s="22" t="s">
        <v>6</v>
      </c>
    </row>
    <row r="290" spans="1:6" ht="39.75" customHeight="1" x14ac:dyDescent="0.2">
      <c r="A290" s="91">
        <v>13</v>
      </c>
      <c r="B290" s="105" t="s">
        <v>333</v>
      </c>
      <c r="C290" s="166">
        <v>10960000</v>
      </c>
      <c r="D290" s="22" t="s">
        <v>6</v>
      </c>
    </row>
    <row r="291" spans="1:6" ht="39" customHeight="1" x14ac:dyDescent="0.2">
      <c r="A291" s="91">
        <v>14</v>
      </c>
      <c r="B291" s="105" t="s">
        <v>337</v>
      </c>
      <c r="C291" s="160">
        <v>0</v>
      </c>
      <c r="D291" s="22" t="s">
        <v>6</v>
      </c>
    </row>
    <row r="292" spans="1:6" ht="39.75" customHeight="1" x14ac:dyDescent="0.2">
      <c r="A292" s="91">
        <v>15</v>
      </c>
      <c r="B292" s="105" t="s">
        <v>166</v>
      </c>
      <c r="C292" s="166">
        <v>101490000</v>
      </c>
      <c r="D292" s="22" t="s">
        <v>6</v>
      </c>
    </row>
    <row r="293" spans="1:6" ht="27.75" customHeight="1" x14ac:dyDescent="0.2">
      <c r="A293" s="91">
        <v>16</v>
      </c>
      <c r="B293" s="105" t="s">
        <v>338</v>
      </c>
      <c r="C293" s="166">
        <v>5000000</v>
      </c>
      <c r="D293" s="22" t="s">
        <v>6</v>
      </c>
      <c r="E293" s="88">
        <f>SUM(C287:C293)</f>
        <v>326450000</v>
      </c>
      <c r="F293" s="88">
        <f>SUM(C273:C293)</f>
        <v>790751500</v>
      </c>
    </row>
    <row r="294" spans="1:6" ht="29.25" customHeight="1" x14ac:dyDescent="0.2"/>
    <row r="295" spans="1:6" x14ac:dyDescent="0.2">
      <c r="A295" s="180" t="s">
        <v>7</v>
      </c>
      <c r="B295" s="180"/>
      <c r="C295" s="180" t="s">
        <v>25</v>
      </c>
      <c r="D295" s="180"/>
    </row>
    <row r="297" spans="1:6" x14ac:dyDescent="0.2">
      <c r="A297" s="180" t="s">
        <v>8</v>
      </c>
      <c r="B297" s="180"/>
      <c r="C297" s="180" t="s">
        <v>45</v>
      </c>
      <c r="D297" s="180"/>
    </row>
    <row r="298" spans="1:6" x14ac:dyDescent="0.2">
      <c r="A298" s="180" t="s">
        <v>217</v>
      </c>
      <c r="B298" s="180"/>
      <c r="C298" s="180" t="s">
        <v>217</v>
      </c>
      <c r="D298" s="180"/>
    </row>
    <row r="303" spans="1:6" ht="15.75" x14ac:dyDescent="0.25">
      <c r="A303" s="179" t="s">
        <v>259</v>
      </c>
      <c r="B303" s="179"/>
      <c r="C303" s="179" t="s">
        <v>342</v>
      </c>
      <c r="D303" s="179"/>
    </row>
    <row r="304" spans="1:6" x14ac:dyDescent="0.2">
      <c r="A304" s="180" t="s">
        <v>258</v>
      </c>
      <c r="B304" s="180"/>
      <c r="C304" s="181" t="s">
        <v>343</v>
      </c>
      <c r="D304" s="181"/>
    </row>
    <row r="305" spans="1:4" x14ac:dyDescent="0.2">
      <c r="A305" s="180"/>
      <c r="B305" s="180"/>
      <c r="C305" s="180"/>
      <c r="D305" s="180"/>
    </row>
    <row r="317" spans="1:4" ht="15.75" x14ac:dyDescent="0.25">
      <c r="A317" s="178" t="s">
        <v>404</v>
      </c>
      <c r="B317" s="178"/>
      <c r="C317" s="178"/>
      <c r="D317" s="178"/>
    </row>
    <row r="319" spans="1:4" ht="15.75" x14ac:dyDescent="0.25">
      <c r="A319" s="178" t="s">
        <v>345</v>
      </c>
      <c r="B319" s="178"/>
      <c r="C319" s="178"/>
      <c r="D319" s="178"/>
    </row>
    <row r="321" spans="1:4" ht="21.75" customHeight="1" x14ac:dyDescent="0.2">
      <c r="A321" s="27" t="s">
        <v>0</v>
      </c>
      <c r="B321" s="76" t="s">
        <v>147</v>
      </c>
      <c r="C321" s="27" t="s">
        <v>24</v>
      </c>
      <c r="D321" s="27" t="s">
        <v>3</v>
      </c>
    </row>
    <row r="322" spans="1:4" ht="42" customHeight="1" x14ac:dyDescent="0.2">
      <c r="A322" s="22">
        <v>1</v>
      </c>
      <c r="B322" s="86" t="s">
        <v>346</v>
      </c>
      <c r="C322" s="86" t="s">
        <v>347</v>
      </c>
      <c r="D322" s="89">
        <v>1</v>
      </c>
    </row>
    <row r="323" spans="1:4" ht="53.25" customHeight="1" x14ac:dyDescent="0.2">
      <c r="A323" s="22">
        <v>2</v>
      </c>
      <c r="B323" s="86" t="s">
        <v>348</v>
      </c>
      <c r="C323" s="86" t="s">
        <v>63</v>
      </c>
      <c r="D323" s="87" t="s">
        <v>349</v>
      </c>
    </row>
    <row r="324" spans="1:4" ht="53.25" customHeight="1" x14ac:dyDescent="0.2">
      <c r="A324" s="22">
        <v>3</v>
      </c>
      <c r="B324" s="86" t="s">
        <v>410</v>
      </c>
      <c r="C324" s="86" t="s">
        <v>411</v>
      </c>
      <c r="D324" s="87">
        <v>83</v>
      </c>
    </row>
    <row r="326" spans="1:4" ht="25.5" customHeight="1" x14ac:dyDescent="0.2">
      <c r="A326" s="27" t="s">
        <v>13</v>
      </c>
      <c r="B326" s="76" t="s">
        <v>1</v>
      </c>
      <c r="C326" s="27" t="s">
        <v>4</v>
      </c>
      <c r="D326" s="27" t="s">
        <v>5</v>
      </c>
    </row>
    <row r="327" spans="1:4" ht="45.75" customHeight="1" x14ac:dyDescent="0.2">
      <c r="A327" s="22">
        <v>1</v>
      </c>
      <c r="B327" s="123" t="s">
        <v>351</v>
      </c>
      <c r="C327" s="160">
        <f>C330</f>
        <v>11760000</v>
      </c>
      <c r="D327" s="27" t="s">
        <v>6</v>
      </c>
    </row>
    <row r="328" spans="1:4" ht="15.75" x14ac:dyDescent="0.2">
      <c r="A328" s="44"/>
      <c r="B328" s="82"/>
    </row>
    <row r="329" spans="1:4" ht="24" customHeight="1" x14ac:dyDescent="0.2">
      <c r="A329" s="27" t="s">
        <v>13</v>
      </c>
      <c r="B329" s="108" t="s">
        <v>148</v>
      </c>
      <c r="C329" s="27" t="s">
        <v>4</v>
      </c>
      <c r="D329" s="27" t="s">
        <v>5</v>
      </c>
    </row>
    <row r="330" spans="1:4" ht="52.5" customHeight="1" x14ac:dyDescent="0.2">
      <c r="A330" s="22">
        <v>1</v>
      </c>
      <c r="B330" s="128" t="s">
        <v>350</v>
      </c>
      <c r="C330" s="160">
        <v>11760000</v>
      </c>
      <c r="D330" s="22" t="s">
        <v>6</v>
      </c>
    </row>
    <row r="331" spans="1:4" x14ac:dyDescent="0.2">
      <c r="A331" s="35"/>
      <c r="B331" s="83"/>
      <c r="D331" s="17"/>
    </row>
    <row r="332" spans="1:4" x14ac:dyDescent="0.2">
      <c r="A332" s="35"/>
      <c r="B332" s="83"/>
      <c r="D332" s="17"/>
    </row>
    <row r="333" spans="1:4" x14ac:dyDescent="0.2">
      <c r="A333" s="180" t="s">
        <v>7</v>
      </c>
      <c r="B333" s="180"/>
      <c r="C333" s="180" t="s">
        <v>25</v>
      </c>
      <c r="D333" s="180"/>
    </row>
    <row r="335" spans="1:4" x14ac:dyDescent="0.2">
      <c r="A335" s="180" t="s">
        <v>215</v>
      </c>
      <c r="B335" s="180"/>
      <c r="C335" s="180" t="s">
        <v>42</v>
      </c>
      <c r="D335" s="180"/>
    </row>
    <row r="336" spans="1:4" x14ac:dyDescent="0.2">
      <c r="A336" s="180"/>
      <c r="B336" s="180"/>
      <c r="C336" s="180" t="s">
        <v>217</v>
      </c>
      <c r="D336" s="180"/>
    </row>
    <row r="337" spans="1:6" ht="16.5" x14ac:dyDescent="0.2">
      <c r="C337" s="180"/>
      <c r="D337" s="180"/>
      <c r="F337" s="98" t="s">
        <v>304</v>
      </c>
    </row>
    <row r="338" spans="1:6" ht="16.5" x14ac:dyDescent="0.2">
      <c r="F338" s="99" t="s">
        <v>302</v>
      </c>
    </row>
    <row r="339" spans="1:6" x14ac:dyDescent="0.2">
      <c r="F339" s="185" t="s">
        <v>305</v>
      </c>
    </row>
    <row r="340" spans="1:6" x14ac:dyDescent="0.2">
      <c r="F340" s="185"/>
    </row>
    <row r="341" spans="1:6" ht="15.75" x14ac:dyDescent="0.25">
      <c r="A341" s="179" t="s">
        <v>256</v>
      </c>
      <c r="B341" s="179"/>
      <c r="C341" s="179" t="s">
        <v>304</v>
      </c>
      <c r="D341" s="179"/>
    </row>
    <row r="342" spans="1:6" x14ac:dyDescent="0.2">
      <c r="A342" s="180" t="s">
        <v>299</v>
      </c>
      <c r="B342" s="180"/>
      <c r="C342" s="181" t="s">
        <v>360</v>
      </c>
      <c r="D342" s="181"/>
    </row>
    <row r="343" spans="1:6" x14ac:dyDescent="0.2">
      <c r="A343" s="180"/>
      <c r="B343" s="180"/>
      <c r="C343" s="180"/>
      <c r="D343" s="180"/>
    </row>
  </sheetData>
  <mergeCells count="78">
    <mergeCell ref="F339:F340"/>
    <mergeCell ref="A342:B342"/>
    <mergeCell ref="C342:D342"/>
    <mergeCell ref="A343:B343"/>
    <mergeCell ref="C343:D343"/>
    <mergeCell ref="A336:B336"/>
    <mergeCell ref="C336:D336"/>
    <mergeCell ref="C337:D337"/>
    <mergeCell ref="A341:B341"/>
    <mergeCell ref="C341:D341"/>
    <mergeCell ref="A317:D317"/>
    <mergeCell ref="A319:D319"/>
    <mergeCell ref="A333:B333"/>
    <mergeCell ref="C333:D333"/>
    <mergeCell ref="A335:B335"/>
    <mergeCell ref="C335:D335"/>
    <mergeCell ref="F106:F107"/>
    <mergeCell ref="F47:F49"/>
    <mergeCell ref="B260:B261"/>
    <mergeCell ref="C260:C261"/>
    <mergeCell ref="D260:D261"/>
    <mergeCell ref="A183:B183"/>
    <mergeCell ref="C183:D183"/>
    <mergeCell ref="A102:B102"/>
    <mergeCell ref="C102:D102"/>
    <mergeCell ref="A191:B191"/>
    <mergeCell ref="C191:D191"/>
    <mergeCell ref="A184:B184"/>
    <mergeCell ref="C184:D184"/>
    <mergeCell ref="A189:B189"/>
    <mergeCell ref="C189:D189"/>
    <mergeCell ref="A190:B190"/>
    <mergeCell ref="C190:D190"/>
    <mergeCell ref="C185:D185"/>
    <mergeCell ref="A142:D142"/>
    <mergeCell ref="A181:B181"/>
    <mergeCell ref="C181:D181"/>
    <mergeCell ref="A144:D144"/>
    <mergeCell ref="A109:B109"/>
    <mergeCell ref="C109:D109"/>
    <mergeCell ref="A69:D69"/>
    <mergeCell ref="A99:B99"/>
    <mergeCell ref="C99:D99"/>
    <mergeCell ref="A71:D71"/>
    <mergeCell ref="A101:B101"/>
    <mergeCell ref="C101:D101"/>
    <mergeCell ref="A107:B107"/>
    <mergeCell ref="C107:D107"/>
    <mergeCell ref="A108:B108"/>
    <mergeCell ref="C108:D108"/>
    <mergeCell ref="A47:B47"/>
    <mergeCell ref="C47:D47"/>
    <mergeCell ref="A1:D1"/>
    <mergeCell ref="A3:D3"/>
    <mergeCell ref="C42:D42"/>
    <mergeCell ref="A42:B42"/>
    <mergeCell ref="C41:D41"/>
    <mergeCell ref="A41:B41"/>
    <mergeCell ref="A39:B39"/>
    <mergeCell ref="C39:D39"/>
    <mergeCell ref="A46:B46"/>
    <mergeCell ref="C46:D46"/>
    <mergeCell ref="C43:D43"/>
    <mergeCell ref="A305:B305"/>
    <mergeCell ref="C305:D305"/>
    <mergeCell ref="A297:B297"/>
    <mergeCell ref="C297:D297"/>
    <mergeCell ref="A298:B298"/>
    <mergeCell ref="C298:D298"/>
    <mergeCell ref="A303:B303"/>
    <mergeCell ref="C303:D303"/>
    <mergeCell ref="A240:D240"/>
    <mergeCell ref="A242:D242"/>
    <mergeCell ref="A295:B295"/>
    <mergeCell ref="C295:D295"/>
    <mergeCell ref="A304:B304"/>
    <mergeCell ref="C304:D304"/>
    <mergeCell ref="A260:A261"/>
  </mergeCells>
  <pageMargins left="0.51181102362204722" right="0" top="0.74803149606299213" bottom="0.74803149606299213" header="0.31496062992125984" footer="0.31496062992125984"/>
  <pageSetup paperSize="5" orientation="portrait" horizontalDpi="4294967293" verticalDpi="360" r:id="rId1"/>
  <rowBreaks count="1" manualBreakCount="1">
    <brk id="31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5"/>
  <sheetViews>
    <sheetView view="pageBreakPreview" topLeftCell="A97" zoomScale="110" zoomScaleSheetLayoutView="110" workbookViewId="0">
      <selection activeCell="C6" sqref="C6"/>
    </sheetView>
  </sheetViews>
  <sheetFormatPr defaultColWidth="9.140625" defaultRowHeight="15" x14ac:dyDescent="0.2"/>
  <cols>
    <col min="1" max="1" width="5.42578125" style="2" customWidth="1"/>
    <col min="2" max="2" width="39.7109375" style="2" customWidth="1"/>
    <col min="3" max="3" width="35.42578125" style="2" customWidth="1"/>
    <col min="4" max="4" width="15.28515625" style="2" customWidth="1"/>
    <col min="5" max="5" width="9.140625" style="1"/>
    <col min="6" max="6" width="25.85546875" style="1" customWidth="1"/>
    <col min="7" max="16384" width="9.140625" style="1"/>
  </cols>
  <sheetData>
    <row r="1" spans="1:4" ht="15.75" x14ac:dyDescent="0.25">
      <c r="A1" s="178" t="s">
        <v>377</v>
      </c>
      <c r="B1" s="178"/>
      <c r="C1" s="178"/>
      <c r="D1" s="178"/>
    </row>
    <row r="3" spans="1:4" ht="15.75" customHeight="1" x14ac:dyDescent="0.25">
      <c r="A3" s="178" t="s">
        <v>344</v>
      </c>
      <c r="B3" s="180"/>
      <c r="C3" s="180"/>
      <c r="D3" s="180"/>
    </row>
    <row r="4" spans="1:4" ht="15.75" x14ac:dyDescent="0.25">
      <c r="A4" s="46"/>
      <c r="B4" s="46"/>
      <c r="C4" s="46"/>
      <c r="D4" s="46"/>
    </row>
    <row r="5" spans="1:4" ht="15.75" x14ac:dyDescent="0.25">
      <c r="A5" s="32" t="s">
        <v>0</v>
      </c>
      <c r="B5" s="32" t="s">
        <v>147</v>
      </c>
      <c r="C5" s="32" t="s">
        <v>2</v>
      </c>
      <c r="D5" s="32" t="s">
        <v>3</v>
      </c>
    </row>
    <row r="6" spans="1:4" x14ac:dyDescent="0.2">
      <c r="A6" s="6">
        <v>1</v>
      </c>
      <c r="B6" s="6">
        <v>2</v>
      </c>
      <c r="C6" s="6">
        <v>3</v>
      </c>
      <c r="D6" s="6">
        <v>4</v>
      </c>
    </row>
    <row r="7" spans="1:4" ht="45" x14ac:dyDescent="0.2">
      <c r="A7" s="10">
        <v>1</v>
      </c>
      <c r="B7" s="8" t="s">
        <v>17</v>
      </c>
      <c r="C7" s="8" t="s">
        <v>187</v>
      </c>
      <c r="D7" s="62">
        <v>1</v>
      </c>
    </row>
    <row r="8" spans="1:4" ht="45" x14ac:dyDescent="0.2">
      <c r="A8" s="10">
        <v>2</v>
      </c>
      <c r="B8" s="8" t="s">
        <v>188</v>
      </c>
      <c r="C8" s="8" t="s">
        <v>189</v>
      </c>
      <c r="D8" s="62">
        <v>1</v>
      </c>
    </row>
    <row r="9" spans="1:4" ht="30" x14ac:dyDescent="0.2">
      <c r="A9" s="10">
        <v>3</v>
      </c>
      <c r="B9" s="9" t="s">
        <v>190</v>
      </c>
      <c r="C9" s="8" t="s">
        <v>191</v>
      </c>
      <c r="D9" s="63"/>
    </row>
    <row r="10" spans="1:4" ht="30" x14ac:dyDescent="0.2">
      <c r="A10" s="10">
        <v>4</v>
      </c>
      <c r="B10" s="8" t="s">
        <v>192</v>
      </c>
      <c r="C10" s="8" t="s">
        <v>193</v>
      </c>
      <c r="D10" s="63">
        <v>1</v>
      </c>
    </row>
    <row r="11" spans="1:4" ht="30" x14ac:dyDescent="0.2">
      <c r="A11" s="10">
        <v>5</v>
      </c>
      <c r="B11" s="8" t="s">
        <v>194</v>
      </c>
      <c r="C11" s="8" t="s">
        <v>195</v>
      </c>
      <c r="D11" s="65">
        <v>1</v>
      </c>
    </row>
    <row r="12" spans="1:4" ht="45" x14ac:dyDescent="0.2">
      <c r="A12" s="10">
        <v>6</v>
      </c>
      <c r="B12" s="8" t="s">
        <v>18</v>
      </c>
      <c r="C12" s="8" t="s">
        <v>196</v>
      </c>
      <c r="D12" s="63">
        <v>1</v>
      </c>
    </row>
    <row r="13" spans="1:4" ht="30" x14ac:dyDescent="0.2">
      <c r="A13" s="10">
        <v>7</v>
      </c>
      <c r="B13" s="8" t="s">
        <v>43</v>
      </c>
      <c r="C13" s="7" t="s">
        <v>198</v>
      </c>
      <c r="D13" s="10" t="s">
        <v>207</v>
      </c>
    </row>
    <row r="14" spans="1:4" ht="45" x14ac:dyDescent="0.2">
      <c r="A14" s="10">
        <v>8</v>
      </c>
      <c r="B14" s="8" t="s">
        <v>197</v>
      </c>
      <c r="C14" s="7" t="s">
        <v>205</v>
      </c>
      <c r="D14" s="63" t="s">
        <v>206</v>
      </c>
    </row>
    <row r="15" spans="1:4" x14ac:dyDescent="0.2">
      <c r="A15" s="10">
        <v>9</v>
      </c>
      <c r="B15" s="8" t="s">
        <v>199</v>
      </c>
      <c r="C15" s="8" t="s">
        <v>201</v>
      </c>
      <c r="D15" s="63">
        <v>1</v>
      </c>
    </row>
    <row r="16" spans="1:4" ht="30" x14ac:dyDescent="0.2">
      <c r="A16" s="10">
        <v>10</v>
      </c>
      <c r="B16" s="8" t="s">
        <v>200</v>
      </c>
      <c r="C16" s="8" t="s">
        <v>202</v>
      </c>
      <c r="D16" s="10" t="s">
        <v>204</v>
      </c>
    </row>
    <row r="17" spans="1:4" ht="30" x14ac:dyDescent="0.2">
      <c r="A17" s="10">
        <v>11</v>
      </c>
      <c r="B17" s="8" t="s">
        <v>203</v>
      </c>
      <c r="C17" s="7" t="s">
        <v>208</v>
      </c>
      <c r="D17" s="20" t="s">
        <v>204</v>
      </c>
    </row>
    <row r="18" spans="1:4" ht="45" x14ac:dyDescent="0.2">
      <c r="A18" s="10">
        <v>12</v>
      </c>
      <c r="B18" s="18" t="s">
        <v>209</v>
      </c>
      <c r="C18" s="8" t="s">
        <v>210</v>
      </c>
      <c r="D18" s="20" t="s">
        <v>206</v>
      </c>
    </row>
    <row r="19" spans="1:4" ht="33.75" customHeight="1" x14ac:dyDescent="0.2">
      <c r="A19" s="10">
        <v>13</v>
      </c>
      <c r="B19" s="8" t="s">
        <v>20</v>
      </c>
      <c r="C19" s="8" t="s">
        <v>211</v>
      </c>
      <c r="D19" s="10" t="s">
        <v>212</v>
      </c>
    </row>
    <row r="20" spans="1:4" ht="20.25" customHeight="1" x14ac:dyDescent="0.2">
      <c r="A20" s="4"/>
      <c r="B20" s="38"/>
      <c r="C20" s="38"/>
      <c r="D20" s="38"/>
    </row>
    <row r="21" spans="1:4" ht="15.75" x14ac:dyDescent="0.2">
      <c r="A21" s="12" t="s">
        <v>13</v>
      </c>
      <c r="B21" s="40" t="s">
        <v>1</v>
      </c>
      <c r="C21" s="40" t="s">
        <v>4</v>
      </c>
      <c r="D21" s="40" t="s">
        <v>5</v>
      </c>
    </row>
    <row r="22" spans="1:4" ht="22.5" customHeight="1" x14ac:dyDescent="0.2">
      <c r="A22" s="10">
        <v>1</v>
      </c>
      <c r="B22" s="8" t="s">
        <v>163</v>
      </c>
      <c r="C22" s="8"/>
      <c r="D22" s="20" t="s">
        <v>6</v>
      </c>
    </row>
    <row r="23" spans="1:4" ht="32.25" customHeight="1" x14ac:dyDescent="0.2">
      <c r="A23" s="10">
        <v>2</v>
      </c>
      <c r="B23" s="26" t="s">
        <v>153</v>
      </c>
      <c r="C23" s="8"/>
      <c r="D23" s="20" t="s">
        <v>6</v>
      </c>
    </row>
    <row r="24" spans="1:4" ht="36" customHeight="1" x14ac:dyDescent="0.2">
      <c r="A24" s="10">
        <v>3</v>
      </c>
      <c r="B24" s="26" t="s">
        <v>154</v>
      </c>
      <c r="C24" s="8"/>
      <c r="D24" s="20" t="s">
        <v>6</v>
      </c>
    </row>
    <row r="25" spans="1:4" ht="45" x14ac:dyDescent="0.2">
      <c r="A25" s="10">
        <v>4</v>
      </c>
      <c r="B25" s="26" t="s">
        <v>155</v>
      </c>
      <c r="C25" s="8"/>
      <c r="D25" s="20" t="s">
        <v>6</v>
      </c>
    </row>
    <row r="26" spans="1:4" ht="45" x14ac:dyDescent="0.2">
      <c r="A26" s="10">
        <v>5</v>
      </c>
      <c r="B26" s="26" t="s">
        <v>156</v>
      </c>
      <c r="C26" s="8"/>
      <c r="D26" s="20" t="s">
        <v>6</v>
      </c>
    </row>
    <row r="27" spans="1:4" ht="30" x14ac:dyDescent="0.2">
      <c r="A27" s="10">
        <v>6</v>
      </c>
      <c r="B27" s="26" t="s">
        <v>157</v>
      </c>
      <c r="C27" s="8"/>
      <c r="D27" s="20" t="s">
        <v>6</v>
      </c>
    </row>
    <row r="28" spans="1:4" x14ac:dyDescent="0.2">
      <c r="A28" s="4"/>
      <c r="B28" s="38"/>
      <c r="C28" s="38"/>
      <c r="D28" s="38"/>
    </row>
    <row r="29" spans="1:4" x14ac:dyDescent="0.2">
      <c r="A29" s="4"/>
      <c r="C29" s="37"/>
      <c r="D29" s="37"/>
    </row>
    <row r="30" spans="1:4" ht="31.5" customHeight="1" x14ac:dyDescent="0.25">
      <c r="A30" s="49" t="s">
        <v>13</v>
      </c>
      <c r="B30" s="50" t="s">
        <v>148</v>
      </c>
      <c r="C30" s="40" t="s">
        <v>4</v>
      </c>
      <c r="D30" s="12" t="s">
        <v>5</v>
      </c>
    </row>
    <row r="31" spans="1:4" ht="30" x14ac:dyDescent="0.2">
      <c r="A31" s="10">
        <v>1</v>
      </c>
      <c r="B31" s="8" t="s">
        <v>70</v>
      </c>
      <c r="C31" s="66">
        <v>7510000</v>
      </c>
      <c r="D31" s="22" t="s">
        <v>6</v>
      </c>
    </row>
    <row r="32" spans="1:4" ht="30" x14ac:dyDescent="0.2">
      <c r="A32" s="10">
        <v>2</v>
      </c>
      <c r="B32" s="8" t="s">
        <v>71</v>
      </c>
      <c r="C32" s="66">
        <v>68868000</v>
      </c>
      <c r="D32" s="10" t="s">
        <v>6</v>
      </c>
    </row>
    <row r="33" spans="1:4" x14ac:dyDescent="0.2">
      <c r="A33" s="10">
        <v>3</v>
      </c>
      <c r="B33" s="8" t="s">
        <v>164</v>
      </c>
      <c r="C33" s="66" t="s">
        <v>378</v>
      </c>
      <c r="D33" s="10" t="s">
        <v>6</v>
      </c>
    </row>
    <row r="34" spans="1:4" x14ac:dyDescent="0.2">
      <c r="A34" s="10">
        <v>4</v>
      </c>
      <c r="B34" s="8" t="s">
        <v>165</v>
      </c>
      <c r="C34" s="66">
        <v>87920500</v>
      </c>
      <c r="D34" s="10" t="s">
        <v>6</v>
      </c>
    </row>
    <row r="35" spans="1:4" ht="30" x14ac:dyDescent="0.2">
      <c r="A35" s="10">
        <v>5</v>
      </c>
      <c r="B35" s="8" t="s">
        <v>69</v>
      </c>
      <c r="C35" s="67">
        <v>8326800</v>
      </c>
      <c r="D35" s="10" t="s">
        <v>6</v>
      </c>
    </row>
    <row r="36" spans="1:4" ht="30" x14ac:dyDescent="0.2">
      <c r="A36" s="10">
        <v>6</v>
      </c>
      <c r="B36" s="8" t="s">
        <v>72</v>
      </c>
      <c r="C36" s="68">
        <v>3900000</v>
      </c>
      <c r="D36" s="10" t="s">
        <v>6</v>
      </c>
    </row>
    <row r="37" spans="1:4" ht="30" x14ac:dyDescent="0.2">
      <c r="A37" s="10">
        <v>7</v>
      </c>
      <c r="B37" s="8" t="s">
        <v>166</v>
      </c>
      <c r="C37" s="68">
        <v>102090000</v>
      </c>
      <c r="D37" s="10" t="s">
        <v>6</v>
      </c>
    </row>
    <row r="38" spans="1:4" x14ac:dyDescent="0.2">
      <c r="A38" s="10">
        <v>8</v>
      </c>
      <c r="B38" s="54" t="s">
        <v>167</v>
      </c>
      <c r="C38" s="68">
        <v>44675000</v>
      </c>
      <c r="D38" s="10" t="s">
        <v>6</v>
      </c>
    </row>
    <row r="39" spans="1:4" x14ac:dyDescent="0.2">
      <c r="A39" s="10">
        <v>9</v>
      </c>
      <c r="B39" s="54" t="s">
        <v>168</v>
      </c>
      <c r="C39" s="68">
        <v>2500000</v>
      </c>
      <c r="D39" s="10" t="s">
        <v>6</v>
      </c>
    </row>
    <row r="40" spans="1:4" ht="30" x14ac:dyDescent="0.2">
      <c r="A40" s="10">
        <v>10</v>
      </c>
      <c r="B40" s="54" t="s">
        <v>169</v>
      </c>
      <c r="C40" s="68">
        <v>64440000</v>
      </c>
      <c r="D40" s="10" t="s">
        <v>6</v>
      </c>
    </row>
    <row r="41" spans="1:4" ht="33.75" customHeight="1" x14ac:dyDescent="0.2">
      <c r="A41" s="10">
        <v>11</v>
      </c>
      <c r="B41" s="8" t="s">
        <v>170</v>
      </c>
      <c r="C41" s="68">
        <v>68868000</v>
      </c>
      <c r="D41" s="10" t="s">
        <v>6</v>
      </c>
    </row>
    <row r="42" spans="1:4" ht="30" x14ac:dyDescent="0.2">
      <c r="A42" s="10">
        <v>12</v>
      </c>
      <c r="B42" s="8" t="s">
        <v>171</v>
      </c>
      <c r="C42" s="68">
        <v>243995000</v>
      </c>
      <c r="D42" s="10" t="s">
        <v>6</v>
      </c>
    </row>
    <row r="43" spans="1:4" ht="60" x14ac:dyDescent="0.2">
      <c r="A43" s="10">
        <v>13</v>
      </c>
      <c r="B43" s="8" t="s">
        <v>172</v>
      </c>
      <c r="C43" s="68">
        <v>42801200</v>
      </c>
      <c r="D43" s="10" t="s">
        <v>6</v>
      </c>
    </row>
    <row r="44" spans="1:4" ht="30" x14ac:dyDescent="0.2">
      <c r="A44" s="10">
        <v>15</v>
      </c>
      <c r="B44" s="8" t="s">
        <v>173</v>
      </c>
      <c r="C44" s="68">
        <v>11100000</v>
      </c>
      <c r="D44" s="10" t="s">
        <v>6</v>
      </c>
    </row>
    <row r="45" spans="1:4" x14ac:dyDescent="0.2">
      <c r="A45" s="10">
        <v>16</v>
      </c>
      <c r="B45" s="8"/>
      <c r="C45" s="68"/>
      <c r="D45" s="10" t="s">
        <v>6</v>
      </c>
    </row>
    <row r="46" spans="1:4" x14ac:dyDescent="0.2">
      <c r="A46" s="4"/>
      <c r="B46" s="38"/>
      <c r="C46" s="69"/>
      <c r="D46" s="4"/>
    </row>
    <row r="47" spans="1:4" x14ac:dyDescent="0.2">
      <c r="A47" s="4"/>
      <c r="B47" s="38"/>
      <c r="C47" s="69"/>
      <c r="D47" s="4"/>
    </row>
    <row r="48" spans="1:4" x14ac:dyDescent="0.2">
      <c r="A48" s="10">
        <v>17</v>
      </c>
      <c r="B48" s="8"/>
      <c r="C48" s="68"/>
      <c r="D48" s="10" t="s">
        <v>6</v>
      </c>
    </row>
    <row r="49" spans="1:4" x14ac:dyDescent="0.2">
      <c r="A49" s="10">
        <v>18</v>
      </c>
      <c r="B49" s="8"/>
      <c r="C49" s="68"/>
      <c r="D49" s="10" t="s">
        <v>6</v>
      </c>
    </row>
    <row r="50" spans="1:4" x14ac:dyDescent="0.2">
      <c r="A50" s="10">
        <v>19</v>
      </c>
      <c r="B50" s="8"/>
      <c r="C50" s="68"/>
      <c r="D50" s="10" t="s">
        <v>6</v>
      </c>
    </row>
    <row r="51" spans="1:4" x14ac:dyDescent="0.2">
      <c r="A51" s="4"/>
      <c r="B51" s="38"/>
      <c r="C51" s="38"/>
      <c r="D51" s="4"/>
    </row>
    <row r="52" spans="1:4" x14ac:dyDescent="0.2">
      <c r="A52" s="4"/>
    </row>
    <row r="53" spans="1:4" x14ac:dyDescent="0.2">
      <c r="A53" s="180" t="s">
        <v>7</v>
      </c>
      <c r="B53" s="180"/>
      <c r="C53" s="180" t="s">
        <v>25</v>
      </c>
      <c r="D53" s="180"/>
    </row>
    <row r="54" spans="1:4" x14ac:dyDescent="0.2">
      <c r="A54" s="17"/>
      <c r="B54" s="17"/>
      <c r="C54" s="17"/>
      <c r="D54" s="17"/>
    </row>
    <row r="55" spans="1:4" x14ac:dyDescent="0.2">
      <c r="A55" s="180" t="s">
        <v>8</v>
      </c>
      <c r="B55" s="180"/>
      <c r="C55" s="180" t="s">
        <v>45</v>
      </c>
      <c r="D55" s="180"/>
    </row>
    <row r="56" spans="1:4" x14ac:dyDescent="0.2">
      <c r="A56" s="180" t="s">
        <v>46</v>
      </c>
      <c r="B56" s="180"/>
      <c r="C56" s="180" t="s">
        <v>133</v>
      </c>
      <c r="D56" s="180"/>
    </row>
    <row r="61" spans="1:4" x14ac:dyDescent="0.2">
      <c r="A61" s="180"/>
      <c r="B61" s="180"/>
      <c r="C61" s="180"/>
      <c r="D61" s="180"/>
    </row>
    <row r="62" spans="1:4" x14ac:dyDescent="0.2">
      <c r="A62" s="180"/>
      <c r="B62" s="180"/>
      <c r="C62" s="180"/>
      <c r="D62" s="180"/>
    </row>
    <row r="63" spans="1:4" x14ac:dyDescent="0.2">
      <c r="A63" s="17"/>
      <c r="B63" s="17"/>
      <c r="C63" s="17"/>
      <c r="D63" s="17"/>
    </row>
    <row r="66" spans="1:4" ht="15.75" x14ac:dyDescent="0.25">
      <c r="A66" s="178" t="s">
        <v>406</v>
      </c>
      <c r="B66" s="178"/>
      <c r="C66" s="178"/>
      <c r="D66" s="178"/>
    </row>
    <row r="67" spans="1:4" ht="8.25" customHeight="1" x14ac:dyDescent="0.2"/>
    <row r="68" spans="1:4" ht="15.75" x14ac:dyDescent="0.25">
      <c r="A68" s="178" t="s">
        <v>352</v>
      </c>
      <c r="B68" s="180"/>
      <c r="C68" s="180"/>
      <c r="D68" s="180"/>
    </row>
    <row r="70" spans="1:4" s="75" customFormat="1" ht="24" customHeight="1" x14ac:dyDescent="0.25">
      <c r="A70" s="27" t="s">
        <v>0</v>
      </c>
      <c r="B70" s="27" t="s">
        <v>147</v>
      </c>
      <c r="C70" s="27" t="s">
        <v>2</v>
      </c>
      <c r="D70" s="27" t="s">
        <v>3</v>
      </c>
    </row>
    <row r="71" spans="1:4" x14ac:dyDescent="0.2">
      <c r="A71" s="6">
        <v>1</v>
      </c>
      <c r="B71" s="6">
        <v>2</v>
      </c>
      <c r="C71" s="6">
        <v>3</v>
      </c>
      <c r="D71" s="6">
        <v>4</v>
      </c>
    </row>
    <row r="72" spans="1:4" ht="51.75" customHeight="1" x14ac:dyDescent="0.2">
      <c r="A72" s="22">
        <v>1</v>
      </c>
      <c r="B72" s="130" t="s">
        <v>182</v>
      </c>
      <c r="C72" s="130" t="s">
        <v>183</v>
      </c>
      <c r="D72" s="124" t="s">
        <v>357</v>
      </c>
    </row>
    <row r="73" spans="1:4" ht="42" customHeight="1" x14ac:dyDescent="0.2">
      <c r="A73" s="22">
        <v>2</v>
      </c>
      <c r="B73" s="130" t="s">
        <v>184</v>
      </c>
      <c r="C73" s="130" t="s">
        <v>185</v>
      </c>
      <c r="D73" s="124" t="s">
        <v>359</v>
      </c>
    </row>
    <row r="74" spans="1:4" ht="33" customHeight="1" x14ac:dyDescent="0.2">
      <c r="A74" s="22">
        <v>3</v>
      </c>
      <c r="B74" s="130" t="s">
        <v>47</v>
      </c>
      <c r="C74" s="130" t="s">
        <v>131</v>
      </c>
      <c r="D74" s="124" t="s">
        <v>357</v>
      </c>
    </row>
    <row r="75" spans="1:4" ht="30" x14ac:dyDescent="0.2">
      <c r="A75" s="55">
        <v>4</v>
      </c>
      <c r="B75" s="132" t="s">
        <v>48</v>
      </c>
      <c r="C75" s="133" t="s">
        <v>186</v>
      </c>
      <c r="D75" s="134"/>
    </row>
    <row r="76" spans="1:4" x14ac:dyDescent="0.2">
      <c r="A76" s="139"/>
      <c r="B76" s="135"/>
      <c r="C76" s="136" t="s">
        <v>49</v>
      </c>
      <c r="D76" s="137" t="s">
        <v>355</v>
      </c>
    </row>
    <row r="77" spans="1:4" x14ac:dyDescent="0.2">
      <c r="A77" s="139"/>
      <c r="B77" s="135"/>
      <c r="C77" s="136" t="s">
        <v>50</v>
      </c>
      <c r="D77" s="137" t="s">
        <v>355</v>
      </c>
    </row>
    <row r="78" spans="1:4" x14ac:dyDescent="0.2">
      <c r="A78" s="139"/>
      <c r="B78" s="135"/>
      <c r="C78" s="136" t="s">
        <v>51</v>
      </c>
      <c r="D78" s="137" t="s">
        <v>356</v>
      </c>
    </row>
    <row r="79" spans="1:4" x14ac:dyDescent="0.2">
      <c r="A79" s="139"/>
      <c r="B79" s="135"/>
      <c r="C79" s="136" t="s">
        <v>52</v>
      </c>
      <c r="D79" s="137" t="s">
        <v>357</v>
      </c>
    </row>
    <row r="80" spans="1:4" x14ac:dyDescent="0.2">
      <c r="A80" s="139"/>
      <c r="B80" s="135"/>
      <c r="C80" s="136" t="s">
        <v>53</v>
      </c>
      <c r="D80" s="137" t="s">
        <v>358</v>
      </c>
    </row>
    <row r="81" spans="1:6" x14ac:dyDescent="0.2">
      <c r="A81" s="139"/>
      <c r="B81" s="135"/>
      <c r="C81" s="136" t="s">
        <v>107</v>
      </c>
      <c r="D81" s="137" t="s">
        <v>356</v>
      </c>
    </row>
    <row r="82" spans="1:6" x14ac:dyDescent="0.2">
      <c r="A82" s="139"/>
      <c r="B82" s="135"/>
      <c r="C82" s="136" t="s">
        <v>108</v>
      </c>
      <c r="D82" s="137" t="s">
        <v>357</v>
      </c>
    </row>
    <row r="83" spans="1:6" x14ac:dyDescent="0.2">
      <c r="A83" s="139"/>
      <c r="B83" s="135"/>
      <c r="C83" s="136" t="s">
        <v>109</v>
      </c>
      <c r="D83" s="138" t="s">
        <v>357</v>
      </c>
    </row>
    <row r="84" spans="1:6" s="75" customFormat="1" ht="36" customHeight="1" x14ac:dyDescent="0.25">
      <c r="A84" s="22">
        <v>5</v>
      </c>
      <c r="B84" s="130" t="s">
        <v>47</v>
      </c>
      <c r="C84" s="131" t="s">
        <v>132</v>
      </c>
      <c r="D84" s="124" t="s">
        <v>357</v>
      </c>
    </row>
    <row r="85" spans="1:6" s="75" customFormat="1" ht="36" customHeight="1" x14ac:dyDescent="0.25">
      <c r="A85" s="22">
        <v>6</v>
      </c>
      <c r="B85" s="130" t="s">
        <v>408</v>
      </c>
      <c r="C85" s="131" t="s">
        <v>395</v>
      </c>
      <c r="D85" s="177" t="s">
        <v>409</v>
      </c>
    </row>
    <row r="86" spans="1:6" x14ac:dyDescent="0.2">
      <c r="A86" s="4"/>
      <c r="C86" s="42"/>
    </row>
    <row r="87" spans="1:6" ht="21" customHeight="1" x14ac:dyDescent="0.25">
      <c r="A87" s="12" t="s">
        <v>13</v>
      </c>
      <c r="B87" s="39" t="s">
        <v>1</v>
      </c>
      <c r="C87" s="40" t="s">
        <v>4</v>
      </c>
      <c r="D87" s="12" t="s">
        <v>5</v>
      </c>
    </row>
    <row r="88" spans="1:6" ht="36" customHeight="1" x14ac:dyDescent="0.2">
      <c r="A88" s="22">
        <v>1</v>
      </c>
      <c r="B88" s="130" t="s">
        <v>158</v>
      </c>
      <c r="C88" s="161">
        <f>C93+C94</f>
        <v>5645000</v>
      </c>
      <c r="D88" s="22" t="s">
        <v>6</v>
      </c>
    </row>
    <row r="89" spans="1:6" ht="36" customHeight="1" x14ac:dyDescent="0.2">
      <c r="A89" s="22">
        <v>2</v>
      </c>
      <c r="B89" s="130" t="s">
        <v>146</v>
      </c>
      <c r="C89" s="58">
        <f>C95+C96</f>
        <v>2687960000</v>
      </c>
      <c r="D89" s="22" t="s">
        <v>6</v>
      </c>
    </row>
    <row r="90" spans="1:6" ht="9.75" customHeight="1" x14ac:dyDescent="0.2">
      <c r="A90" s="17"/>
      <c r="C90" s="53"/>
    </row>
    <row r="91" spans="1:6" ht="3.75" customHeight="1" x14ac:dyDescent="0.2">
      <c r="A91" s="17"/>
      <c r="C91" s="53"/>
    </row>
    <row r="92" spans="1:6" s="75" customFormat="1" ht="24" customHeight="1" x14ac:dyDescent="0.25">
      <c r="A92" s="27" t="s">
        <v>13</v>
      </c>
      <c r="B92" s="27" t="s">
        <v>148</v>
      </c>
      <c r="C92" s="27" t="s">
        <v>149</v>
      </c>
      <c r="D92" s="27" t="s">
        <v>5</v>
      </c>
    </row>
    <row r="93" spans="1:6" ht="40.5" customHeight="1" x14ac:dyDescent="0.2">
      <c r="A93" s="22">
        <v>1</v>
      </c>
      <c r="B93" s="26" t="s">
        <v>159</v>
      </c>
      <c r="C93" s="58">
        <v>3665000</v>
      </c>
      <c r="D93" s="22" t="s">
        <v>6</v>
      </c>
      <c r="F93" s="101">
        <f>SUM(C95:C96)</f>
        <v>2687960000</v>
      </c>
    </row>
    <row r="94" spans="1:6" ht="51" customHeight="1" x14ac:dyDescent="0.2">
      <c r="A94" s="22">
        <v>2</v>
      </c>
      <c r="B94" s="130" t="s">
        <v>160</v>
      </c>
      <c r="C94" s="58">
        <v>1980000</v>
      </c>
      <c r="D94" s="22" t="s">
        <v>6</v>
      </c>
      <c r="F94" s="101">
        <f>SUM(C93:C96)</f>
        <v>2693605000</v>
      </c>
    </row>
    <row r="95" spans="1:6" ht="28.5" customHeight="1" x14ac:dyDescent="0.2">
      <c r="A95" s="22">
        <v>3</v>
      </c>
      <c r="B95" s="129" t="s">
        <v>161</v>
      </c>
      <c r="C95" s="58">
        <v>2672000000</v>
      </c>
      <c r="D95" s="22" t="s">
        <v>6</v>
      </c>
    </row>
    <row r="96" spans="1:6" ht="39.75" customHeight="1" x14ac:dyDescent="0.2">
      <c r="A96" s="22">
        <v>4</v>
      </c>
      <c r="B96" s="130" t="s">
        <v>162</v>
      </c>
      <c r="C96" s="58">
        <v>15960000</v>
      </c>
      <c r="D96" s="22" t="s">
        <v>6</v>
      </c>
    </row>
    <row r="97" spans="1:4" x14ac:dyDescent="0.2">
      <c r="A97" s="17"/>
      <c r="C97" s="53"/>
    </row>
    <row r="98" spans="1:4" ht="7.5" customHeight="1" x14ac:dyDescent="0.2"/>
    <row r="99" spans="1:4" x14ac:dyDescent="0.2">
      <c r="A99" s="180" t="s">
        <v>7</v>
      </c>
      <c r="B99" s="180"/>
      <c r="C99" s="180" t="s">
        <v>25</v>
      </c>
      <c r="D99" s="180"/>
    </row>
    <row r="101" spans="1:4" x14ac:dyDescent="0.2">
      <c r="A101" s="190" t="s">
        <v>8</v>
      </c>
      <c r="B101" s="190"/>
      <c r="C101" s="190" t="s">
        <v>54</v>
      </c>
      <c r="D101" s="190"/>
    </row>
    <row r="102" spans="1:4" x14ac:dyDescent="0.2">
      <c r="A102" s="190" t="s">
        <v>217</v>
      </c>
      <c r="B102" s="190"/>
      <c r="C102" s="190" t="s">
        <v>217</v>
      </c>
      <c r="D102" s="190"/>
    </row>
    <row r="105" spans="1:4" ht="9" customHeight="1" x14ac:dyDescent="0.2"/>
    <row r="107" spans="1:4" ht="15.75" x14ac:dyDescent="0.25">
      <c r="A107" s="179" t="s">
        <v>259</v>
      </c>
      <c r="B107" s="179"/>
      <c r="C107" s="191" t="s">
        <v>353</v>
      </c>
      <c r="D107" s="191"/>
    </row>
    <row r="108" spans="1:4" x14ac:dyDescent="0.2">
      <c r="A108" s="180" t="s">
        <v>258</v>
      </c>
      <c r="B108" s="180"/>
      <c r="C108" s="180" t="s">
        <v>354</v>
      </c>
      <c r="D108" s="180"/>
    </row>
    <row r="109" spans="1:4" x14ac:dyDescent="0.2">
      <c r="A109" s="180"/>
      <c r="B109" s="180"/>
      <c r="C109" s="180"/>
      <c r="D109" s="180"/>
    </row>
    <row r="114" spans="3:3" ht="15.75" x14ac:dyDescent="0.2">
      <c r="C114" s="95"/>
    </row>
    <row r="115" spans="3:3" ht="15.75" x14ac:dyDescent="0.2">
      <c r="C115" s="95"/>
    </row>
  </sheetData>
  <mergeCells count="26">
    <mergeCell ref="A1:D1"/>
    <mergeCell ref="A3:D3"/>
    <mergeCell ref="A53:B53"/>
    <mergeCell ref="C53:D53"/>
    <mergeCell ref="A55:B55"/>
    <mergeCell ref="C55:D55"/>
    <mergeCell ref="A56:B56"/>
    <mergeCell ref="C56:D56"/>
    <mergeCell ref="A61:B61"/>
    <mergeCell ref="C61:D61"/>
    <mergeCell ref="A62:B62"/>
    <mergeCell ref="C62:D62"/>
    <mergeCell ref="A66:D66"/>
    <mergeCell ref="A68:D68"/>
    <mergeCell ref="A99:B99"/>
    <mergeCell ref="C99:D99"/>
    <mergeCell ref="A101:B101"/>
    <mergeCell ref="C101:D101"/>
    <mergeCell ref="A109:B109"/>
    <mergeCell ref="C109:D109"/>
    <mergeCell ref="A102:B102"/>
    <mergeCell ref="C102:D102"/>
    <mergeCell ref="A107:B107"/>
    <mergeCell ref="C107:D107"/>
    <mergeCell ref="A108:B108"/>
    <mergeCell ref="C108:D108"/>
  </mergeCells>
  <phoneticPr fontId="16" type="noConversion"/>
  <printOptions horizontalCentered="1"/>
  <pageMargins left="0.51" right="0.25" top="0.74803149606299202" bottom="0.74803149606299202" header="0.31496062992126" footer="0.31496062992126"/>
  <pageSetup paperSize="5" orientation="portrait" horizontalDpi="4294967293" verticalDpi="360" r:id="rId1"/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64"/>
  <sheetViews>
    <sheetView view="pageBreakPreview" topLeftCell="A19" zoomScale="80" zoomScaleNormal="80" zoomScaleSheetLayoutView="80" workbookViewId="0">
      <selection activeCell="C8" sqref="C8"/>
    </sheetView>
  </sheetViews>
  <sheetFormatPr defaultRowHeight="15" x14ac:dyDescent="0.25"/>
  <cols>
    <col min="1" max="1" width="6.42578125" customWidth="1"/>
    <col min="2" max="2" width="26.5703125" customWidth="1"/>
    <col min="3" max="3" width="25.7109375" customWidth="1"/>
    <col min="4" max="4" width="19.5703125" customWidth="1"/>
    <col min="5" max="5" width="10.140625" customWidth="1"/>
    <col min="6" max="6" width="12" customWidth="1"/>
    <col min="7" max="7" width="16.140625" customWidth="1"/>
    <col min="8" max="8" width="17.5703125" customWidth="1"/>
    <col min="9" max="9" width="11.42578125" customWidth="1"/>
  </cols>
  <sheetData>
    <row r="1" spans="1:9" ht="15.75" x14ac:dyDescent="0.25">
      <c r="A1" s="178" t="s">
        <v>390</v>
      </c>
      <c r="B1" s="178"/>
      <c r="C1" s="178"/>
      <c r="D1" s="178"/>
      <c r="E1" s="178"/>
    </row>
    <row r="2" spans="1:9" x14ac:dyDescent="0.25">
      <c r="B2" s="13"/>
      <c r="C2" s="13"/>
      <c r="D2" s="13"/>
      <c r="E2" s="13"/>
      <c r="F2" s="13"/>
      <c r="G2" s="13"/>
      <c r="H2" s="13"/>
      <c r="I2" s="14"/>
    </row>
    <row r="3" spans="1:9" ht="15.75" x14ac:dyDescent="0.25">
      <c r="A3" s="178" t="s">
        <v>215</v>
      </c>
      <c r="B3" s="178"/>
      <c r="C3" s="178"/>
      <c r="D3" s="178"/>
      <c r="E3" s="178"/>
    </row>
    <row r="4" spans="1:9" ht="15.75" x14ac:dyDescent="0.25">
      <c r="B4" s="13"/>
      <c r="C4" s="2"/>
      <c r="D4" s="2"/>
      <c r="E4" s="2"/>
      <c r="I4" s="15"/>
    </row>
    <row r="5" spans="1:9" ht="30.75" customHeight="1" x14ac:dyDescent="0.25">
      <c r="A5" s="32" t="s">
        <v>0</v>
      </c>
      <c r="B5" s="32" t="s">
        <v>386</v>
      </c>
      <c r="C5" s="32" t="s">
        <v>381</v>
      </c>
      <c r="D5" s="32" t="s">
        <v>382</v>
      </c>
      <c r="E5" s="32" t="s">
        <v>387</v>
      </c>
    </row>
    <row r="6" spans="1:9" ht="15.75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</row>
    <row r="7" spans="1:9" s="146" customFormat="1" ht="54" customHeight="1" x14ac:dyDescent="0.25">
      <c r="A7" s="139">
        <v>1</v>
      </c>
      <c r="B7" s="135" t="s">
        <v>181</v>
      </c>
      <c r="C7" s="130" t="s">
        <v>394</v>
      </c>
      <c r="D7" s="130" t="s">
        <v>395</v>
      </c>
      <c r="E7" s="21" t="s">
        <v>388</v>
      </c>
      <c r="F7" s="152"/>
    </row>
    <row r="8" spans="1:9" s="146" customFormat="1" ht="54" customHeight="1" x14ac:dyDescent="0.25">
      <c r="A8" s="139">
        <v>2</v>
      </c>
      <c r="B8" s="130" t="s">
        <v>385</v>
      </c>
      <c r="C8" s="130" t="s">
        <v>384</v>
      </c>
      <c r="D8" s="130" t="s">
        <v>383</v>
      </c>
      <c r="E8" s="21">
        <v>75</v>
      </c>
      <c r="F8" s="152"/>
    </row>
    <row r="9" spans="1:9" s="146" customFormat="1" ht="99.95" customHeight="1" x14ac:dyDescent="0.25">
      <c r="A9" s="139"/>
      <c r="B9" s="195"/>
      <c r="C9" s="193" t="s">
        <v>391</v>
      </c>
      <c r="D9" s="130" t="s">
        <v>396</v>
      </c>
      <c r="E9" s="24">
        <v>1</v>
      </c>
      <c r="F9" s="152"/>
    </row>
    <row r="10" spans="1:9" s="146" customFormat="1" ht="99.95" customHeight="1" x14ac:dyDescent="0.25">
      <c r="A10" s="139"/>
      <c r="B10" s="196"/>
      <c r="C10" s="194"/>
      <c r="D10" s="130" t="s">
        <v>397</v>
      </c>
      <c r="E10" s="21" t="s">
        <v>398</v>
      </c>
      <c r="F10" s="152"/>
    </row>
    <row r="11" spans="1:9" s="146" customFormat="1" ht="114" customHeight="1" x14ac:dyDescent="0.25">
      <c r="A11" s="139"/>
      <c r="B11" s="130"/>
      <c r="C11" s="130" t="s">
        <v>392</v>
      </c>
      <c r="D11" s="130" t="s">
        <v>399</v>
      </c>
      <c r="E11" s="24">
        <v>1</v>
      </c>
      <c r="F11" s="152"/>
    </row>
    <row r="12" spans="1:9" s="146" customFormat="1" ht="211.5" customHeight="1" x14ac:dyDescent="0.25">
      <c r="A12" s="139"/>
      <c r="B12" s="130"/>
      <c r="C12" s="130" t="s">
        <v>393</v>
      </c>
      <c r="D12" s="130" t="s">
        <v>400</v>
      </c>
      <c r="E12" s="24">
        <v>1</v>
      </c>
      <c r="F12" s="152"/>
    </row>
    <row r="13" spans="1:9" s="146" customFormat="1" x14ac:dyDescent="0.25">
      <c r="C13" s="35"/>
      <c r="D13" s="35"/>
      <c r="E13" s="153"/>
    </row>
    <row r="14" spans="1:9" s="146" customFormat="1" ht="17.25" customHeight="1" x14ac:dyDescent="0.25">
      <c r="C14" s="35"/>
      <c r="D14" s="35"/>
      <c r="E14" s="153"/>
    </row>
    <row r="15" spans="1:9" s="146" customFormat="1" ht="17.25" customHeight="1" x14ac:dyDescent="0.25">
      <c r="C15" s="35"/>
      <c r="D15" s="35"/>
      <c r="E15" s="153"/>
    </row>
    <row r="16" spans="1:9" s="146" customFormat="1" ht="17.25" customHeight="1" x14ac:dyDescent="0.25">
      <c r="C16" s="35"/>
      <c r="D16" s="35"/>
      <c r="E16" s="153"/>
    </row>
    <row r="17" spans="1:7" s="146" customFormat="1" ht="17.25" customHeight="1" x14ac:dyDescent="0.25">
      <c r="C17" s="35"/>
      <c r="D17" s="35"/>
      <c r="E17" s="153"/>
    </row>
    <row r="18" spans="1:7" s="146" customFormat="1" ht="17.25" customHeight="1" x14ac:dyDescent="0.25">
      <c r="C18" s="35"/>
      <c r="D18" s="35"/>
      <c r="E18" s="153"/>
    </row>
    <row r="19" spans="1:7" s="146" customFormat="1" ht="17.25" customHeight="1" x14ac:dyDescent="0.25">
      <c r="C19" s="35"/>
      <c r="D19" s="35"/>
      <c r="E19" s="153"/>
    </row>
    <row r="20" spans="1:7" s="146" customFormat="1" ht="17.25" customHeight="1" x14ac:dyDescent="0.25">
      <c r="C20" s="35"/>
      <c r="D20" s="35"/>
      <c r="E20" s="153"/>
    </row>
    <row r="21" spans="1:7" s="146" customFormat="1" ht="17.25" customHeight="1" x14ac:dyDescent="0.25">
      <c r="C21" s="35"/>
      <c r="D21" s="35"/>
      <c r="E21" s="153"/>
    </row>
    <row r="22" spans="1:7" s="146" customFormat="1" ht="17.25" customHeight="1" x14ac:dyDescent="0.25">
      <c r="C22" s="35"/>
      <c r="D22" s="35"/>
      <c r="E22" s="153"/>
    </row>
    <row r="23" spans="1:7" s="146" customFormat="1" ht="17.25" customHeight="1" x14ac:dyDescent="0.25">
      <c r="C23" s="35"/>
      <c r="D23" s="35"/>
      <c r="E23" s="153"/>
    </row>
    <row r="24" spans="1:7" s="146" customFormat="1" ht="26.25" customHeight="1" x14ac:dyDescent="0.25">
      <c r="A24" s="27" t="s">
        <v>11</v>
      </c>
      <c r="B24" s="28" t="s">
        <v>12</v>
      </c>
      <c r="C24" s="28" t="s">
        <v>4</v>
      </c>
      <c r="D24" s="197" t="s">
        <v>5</v>
      </c>
      <c r="E24" s="197"/>
    </row>
    <row r="25" spans="1:7" s="146" customFormat="1" ht="52.5" customHeight="1" x14ac:dyDescent="0.25">
      <c r="A25" s="22">
        <v>1</v>
      </c>
      <c r="B25" s="130" t="s">
        <v>140</v>
      </c>
      <c r="C25" s="58">
        <v>3484356500</v>
      </c>
      <c r="D25" s="198" t="s">
        <v>6</v>
      </c>
      <c r="E25" s="198"/>
    </row>
    <row r="26" spans="1:7" s="146" customFormat="1" ht="63.75" customHeight="1" x14ac:dyDescent="0.25">
      <c r="A26" s="22">
        <v>2</v>
      </c>
      <c r="B26" s="130" t="s">
        <v>141</v>
      </c>
      <c r="C26" s="58">
        <v>78016700</v>
      </c>
      <c r="D26" s="198" t="s">
        <v>6</v>
      </c>
      <c r="E26" s="198"/>
    </row>
    <row r="27" spans="1:7" s="146" customFormat="1" ht="54.75" customHeight="1" x14ac:dyDescent="0.25">
      <c r="A27" s="22">
        <v>3</v>
      </c>
      <c r="B27" s="130" t="s">
        <v>142</v>
      </c>
      <c r="C27" s="58">
        <v>1135104800</v>
      </c>
      <c r="D27" s="198" t="s">
        <v>6</v>
      </c>
      <c r="E27" s="198"/>
    </row>
    <row r="28" spans="1:7" s="146" customFormat="1" ht="45" customHeight="1" x14ac:dyDescent="0.25">
      <c r="A28" s="22">
        <v>4</v>
      </c>
      <c r="B28" s="130" t="s">
        <v>143</v>
      </c>
      <c r="C28" s="58">
        <v>32799000</v>
      </c>
      <c r="D28" s="198" t="s">
        <v>6</v>
      </c>
      <c r="E28" s="198"/>
    </row>
    <row r="29" spans="1:7" s="146" customFormat="1" ht="45" customHeight="1" x14ac:dyDescent="0.25">
      <c r="A29" s="22">
        <v>5</v>
      </c>
      <c r="B29" s="130" t="s">
        <v>144</v>
      </c>
      <c r="C29" s="58">
        <v>24940000</v>
      </c>
      <c r="D29" s="198" t="s">
        <v>6</v>
      </c>
      <c r="E29" s="198"/>
      <c r="G29" s="154"/>
    </row>
    <row r="30" spans="1:7" s="146" customFormat="1" ht="56.25" customHeight="1" x14ac:dyDescent="0.25">
      <c r="A30" s="22">
        <v>6</v>
      </c>
      <c r="B30" s="130" t="s">
        <v>145</v>
      </c>
      <c r="C30" s="155">
        <v>14996000</v>
      </c>
      <c r="D30" s="198" t="s">
        <v>6</v>
      </c>
      <c r="E30" s="198"/>
      <c r="G30" s="154"/>
    </row>
    <row r="31" spans="1:7" ht="28.5" customHeight="1" x14ac:dyDescent="0.25"/>
    <row r="32" spans="1:7" ht="15.75" x14ac:dyDescent="0.25">
      <c r="A32" s="180" t="s">
        <v>7</v>
      </c>
      <c r="B32" s="180"/>
      <c r="C32" s="180" t="s">
        <v>25</v>
      </c>
      <c r="D32" s="180"/>
      <c r="E32" s="180"/>
    </row>
    <row r="33" spans="1:6" ht="10.5" customHeight="1" x14ac:dyDescent="0.25">
      <c r="B33" s="17"/>
      <c r="C33" s="2"/>
      <c r="D33" s="2"/>
      <c r="E33" s="2"/>
    </row>
    <row r="34" spans="1:6" ht="15.75" x14ac:dyDescent="0.25">
      <c r="A34" s="180" t="s">
        <v>27</v>
      </c>
      <c r="B34" s="180"/>
      <c r="C34" s="180" t="s">
        <v>215</v>
      </c>
      <c r="D34" s="180"/>
      <c r="E34" s="180"/>
    </row>
    <row r="35" spans="1:6" ht="15.75" x14ac:dyDescent="0.25">
      <c r="B35" s="17"/>
      <c r="C35" s="180"/>
      <c r="D35" s="180"/>
      <c r="E35" s="180"/>
    </row>
    <row r="36" spans="1:6" ht="15.75" x14ac:dyDescent="0.25">
      <c r="B36" s="17"/>
      <c r="C36" s="2"/>
      <c r="D36" s="2"/>
      <c r="E36" s="2"/>
    </row>
    <row r="37" spans="1:6" ht="15.75" x14ac:dyDescent="0.25">
      <c r="B37" s="17"/>
      <c r="C37" s="2"/>
      <c r="D37" s="2"/>
      <c r="E37" s="2"/>
    </row>
    <row r="38" spans="1:6" ht="16.5" x14ac:dyDescent="0.25">
      <c r="B38" s="17"/>
      <c r="C38" s="59"/>
      <c r="D38" s="59"/>
      <c r="E38" s="2"/>
    </row>
    <row r="39" spans="1:6" ht="15.75" x14ac:dyDescent="0.25">
      <c r="A39" s="178" t="s">
        <v>389</v>
      </c>
      <c r="B39" s="178"/>
      <c r="C39" s="179" t="s">
        <v>256</v>
      </c>
      <c r="D39" s="179"/>
      <c r="E39" s="179"/>
      <c r="F39" t="s">
        <v>300</v>
      </c>
    </row>
    <row r="40" spans="1:6" ht="15.75" x14ac:dyDescent="0.25">
      <c r="C40" s="178" t="s">
        <v>257</v>
      </c>
      <c r="D40" s="178"/>
      <c r="E40" s="178"/>
    </row>
    <row r="41" spans="1:6" ht="16.5" x14ac:dyDescent="0.25">
      <c r="C41" s="192"/>
      <c r="D41" s="192"/>
      <c r="E41" s="192"/>
    </row>
    <row r="42" spans="1:6" ht="15.75" thickBot="1" x14ac:dyDescent="0.3"/>
    <row r="43" spans="1:6" ht="23.1" customHeight="1" thickBot="1" x14ac:dyDescent="0.3">
      <c r="B43" s="168" t="s">
        <v>372</v>
      </c>
      <c r="C43" s="169"/>
    </row>
    <row r="44" spans="1:6" ht="23.1" customHeight="1" thickBot="1" x14ac:dyDescent="0.3">
      <c r="B44" s="170" t="s">
        <v>373</v>
      </c>
      <c r="C44" s="171"/>
    </row>
    <row r="45" spans="1:6" ht="23.1" customHeight="1" thickBot="1" x14ac:dyDescent="0.3">
      <c r="B45" s="170" t="s">
        <v>374</v>
      </c>
      <c r="C45" s="171"/>
    </row>
    <row r="62" spans="7:8" ht="23.1" customHeight="1" x14ac:dyDescent="0.25">
      <c r="G62" s="156" t="s">
        <v>372</v>
      </c>
      <c r="H62" s="48"/>
    </row>
    <row r="63" spans="7:8" ht="23.1" customHeight="1" x14ac:dyDescent="0.25">
      <c r="G63" s="156" t="s">
        <v>373</v>
      </c>
      <c r="H63" s="48"/>
    </row>
    <row r="64" spans="7:8" ht="23.1" customHeight="1" x14ac:dyDescent="0.25">
      <c r="G64" s="156" t="s">
        <v>374</v>
      </c>
      <c r="H64" s="48"/>
    </row>
  </sheetData>
  <mergeCells count="20">
    <mergeCell ref="A1:E1"/>
    <mergeCell ref="C39:E39"/>
    <mergeCell ref="C32:E32"/>
    <mergeCell ref="C34:E34"/>
    <mergeCell ref="C35:E35"/>
    <mergeCell ref="A3:E3"/>
    <mergeCell ref="D24:E24"/>
    <mergeCell ref="D25:E25"/>
    <mergeCell ref="D26:E26"/>
    <mergeCell ref="D27:E27"/>
    <mergeCell ref="D28:E28"/>
    <mergeCell ref="D29:E29"/>
    <mergeCell ref="D30:E30"/>
    <mergeCell ref="A39:B39"/>
    <mergeCell ref="A34:B34"/>
    <mergeCell ref="A32:B32"/>
    <mergeCell ref="C40:E40"/>
    <mergeCell ref="C41:E41"/>
    <mergeCell ref="C9:C10"/>
    <mergeCell ref="B9:B10"/>
  </mergeCells>
  <pageMargins left="0.7" right="0.7" top="0.75" bottom="0.75" header="0.3" footer="0.3"/>
  <pageSetup paperSize="5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8"/>
  <sheetViews>
    <sheetView view="pageBreakPreview" topLeftCell="A10" zoomScaleSheetLayoutView="100" workbookViewId="0">
      <selection activeCell="F9" sqref="F9"/>
    </sheetView>
  </sheetViews>
  <sheetFormatPr defaultRowHeight="15" x14ac:dyDescent="0.25"/>
  <cols>
    <col min="1" max="1" width="6.42578125" customWidth="1"/>
    <col min="2" max="2" width="38.28515625" customWidth="1"/>
    <col min="3" max="3" width="30.42578125" customWidth="1"/>
    <col min="4" max="4" width="16" customWidth="1"/>
    <col min="5" max="5" width="19.5703125" customWidth="1"/>
    <col min="6" max="6" width="18.140625" customWidth="1"/>
    <col min="7" max="7" width="17.5703125" customWidth="1"/>
    <col min="8" max="8" width="11.42578125" customWidth="1"/>
  </cols>
  <sheetData>
    <row r="1" spans="1:8" ht="15.75" x14ac:dyDescent="0.25">
      <c r="A1" s="178" t="s">
        <v>377</v>
      </c>
      <c r="B1" s="178"/>
      <c r="C1" s="178"/>
      <c r="D1" s="178"/>
    </row>
    <row r="2" spans="1:8" x14ac:dyDescent="0.25">
      <c r="B2" s="13"/>
      <c r="C2" s="13"/>
      <c r="D2" s="13"/>
      <c r="E2" s="13"/>
      <c r="F2" s="13"/>
      <c r="G2" s="13"/>
      <c r="H2" s="14"/>
    </row>
    <row r="3" spans="1:8" ht="15.75" x14ac:dyDescent="0.25">
      <c r="A3" s="178" t="s">
        <v>243</v>
      </c>
      <c r="B3" s="178"/>
      <c r="C3" s="178"/>
      <c r="D3" s="178"/>
    </row>
    <row r="4" spans="1:8" ht="15.75" x14ac:dyDescent="0.25">
      <c r="B4" s="13"/>
      <c r="C4" s="2"/>
      <c r="D4" s="2"/>
      <c r="H4" s="15"/>
    </row>
    <row r="5" spans="1:8" s="146" customFormat="1" ht="37.5" customHeight="1" x14ac:dyDescent="0.25">
      <c r="A5" s="27" t="s">
        <v>0</v>
      </c>
      <c r="B5" s="27" t="s">
        <v>82</v>
      </c>
      <c r="C5" s="27" t="s">
        <v>23</v>
      </c>
      <c r="D5" s="27" t="s">
        <v>3</v>
      </c>
    </row>
    <row r="6" spans="1:8" ht="15.75" x14ac:dyDescent="0.25">
      <c r="A6" s="6">
        <v>1</v>
      </c>
      <c r="B6" s="6">
        <v>2</v>
      </c>
      <c r="C6" s="6">
        <v>3</v>
      </c>
      <c r="D6" s="6">
        <v>4</v>
      </c>
    </row>
    <row r="7" spans="1:8" ht="58.5" customHeight="1" x14ac:dyDescent="0.25">
      <c r="A7" s="139" t="s">
        <v>9</v>
      </c>
      <c r="B7" s="135" t="s">
        <v>75</v>
      </c>
      <c r="C7" s="130" t="s">
        <v>10</v>
      </c>
      <c r="D7" s="24">
        <v>1</v>
      </c>
    </row>
    <row r="8" spans="1:8" ht="44.25" customHeight="1" x14ac:dyDescent="0.25">
      <c r="A8" s="22">
        <v>2</v>
      </c>
      <c r="B8" s="130" t="s">
        <v>77</v>
      </c>
      <c r="C8" s="130" t="s">
        <v>78</v>
      </c>
      <c r="D8" s="21" t="s">
        <v>380</v>
      </c>
    </row>
    <row r="9" spans="1:8" ht="71.25" customHeight="1" x14ac:dyDescent="0.25">
      <c r="A9" s="22">
        <v>3</v>
      </c>
      <c r="B9" s="130" t="s">
        <v>245</v>
      </c>
      <c r="C9" s="130" t="s">
        <v>244</v>
      </c>
      <c r="D9" s="21" t="s">
        <v>246</v>
      </c>
    </row>
    <row r="10" spans="1:8" ht="61.5" customHeight="1" x14ac:dyDescent="0.25">
      <c r="A10" s="22">
        <v>4</v>
      </c>
      <c r="B10" s="26" t="s">
        <v>76</v>
      </c>
      <c r="C10" s="130" t="s">
        <v>79</v>
      </c>
      <c r="D10" s="130" t="s">
        <v>247</v>
      </c>
    </row>
    <row r="11" spans="1:8" ht="22.5" customHeight="1" x14ac:dyDescent="0.25">
      <c r="C11" s="17"/>
      <c r="D11" s="3"/>
      <c r="E11" s="13"/>
      <c r="F11" s="13"/>
      <c r="G11" s="13"/>
    </row>
    <row r="12" spans="1:8" ht="32.25" customHeight="1" x14ac:dyDescent="0.25">
      <c r="A12" s="27" t="s">
        <v>11</v>
      </c>
      <c r="B12" s="28" t="s">
        <v>1</v>
      </c>
      <c r="C12" s="28" t="s">
        <v>4</v>
      </c>
      <c r="D12" s="27" t="s">
        <v>5</v>
      </c>
    </row>
    <row r="13" spans="1:8" s="146" customFormat="1" ht="39.75" customHeight="1" x14ac:dyDescent="0.25">
      <c r="A13" s="22">
        <v>1</v>
      </c>
      <c r="B13" s="130" t="s">
        <v>366</v>
      </c>
      <c r="C13" s="167">
        <v>1053096000</v>
      </c>
      <c r="D13" s="22" t="s">
        <v>6</v>
      </c>
    </row>
    <row r="14" spans="1:8" ht="33" customHeight="1" x14ac:dyDescent="0.25"/>
    <row r="15" spans="1:8" ht="15.75" x14ac:dyDescent="0.25">
      <c r="B15" s="56" t="s">
        <v>7</v>
      </c>
      <c r="C15" s="178" t="s">
        <v>25</v>
      </c>
      <c r="D15" s="178"/>
    </row>
    <row r="16" spans="1:8" ht="15.75" x14ac:dyDescent="0.25">
      <c r="B16" s="56" t="s">
        <v>215</v>
      </c>
      <c r="C16" s="178" t="s">
        <v>243</v>
      </c>
      <c r="D16" s="178"/>
    </row>
    <row r="17" spans="2:15" ht="15.75" x14ac:dyDescent="0.25">
      <c r="B17" s="17"/>
      <c r="C17" s="180"/>
      <c r="D17" s="180"/>
    </row>
    <row r="18" spans="2:15" ht="15.75" x14ac:dyDescent="0.25">
      <c r="B18" s="17"/>
      <c r="C18" s="2"/>
      <c r="D18" s="2"/>
    </row>
    <row r="19" spans="2:15" ht="16.5" x14ac:dyDescent="0.25">
      <c r="B19" s="17"/>
      <c r="C19" s="2"/>
      <c r="D19" s="2"/>
      <c r="G19" s="191" t="s">
        <v>367</v>
      </c>
      <c r="H19" s="191"/>
      <c r="I19" s="191"/>
      <c r="J19" s="199"/>
      <c r="K19" s="199"/>
      <c r="L19" s="200" t="s">
        <v>368</v>
      </c>
      <c r="M19" s="200"/>
      <c r="N19" s="200"/>
      <c r="O19" s="200"/>
    </row>
    <row r="20" spans="2:15" ht="15.75" x14ac:dyDescent="0.25">
      <c r="B20" s="17"/>
      <c r="C20" s="2"/>
      <c r="D20" s="2"/>
      <c r="G20" s="201" t="s">
        <v>369</v>
      </c>
      <c r="H20" s="201"/>
      <c r="I20" s="201"/>
      <c r="J20" s="199"/>
      <c r="K20" s="199"/>
      <c r="L20" s="201" t="s">
        <v>307</v>
      </c>
      <c r="M20" s="201"/>
      <c r="N20" s="201"/>
      <c r="O20" s="201"/>
    </row>
    <row r="21" spans="2:15" ht="16.5" x14ac:dyDescent="0.25">
      <c r="B21" s="17"/>
      <c r="C21" s="2"/>
      <c r="D21" s="2"/>
      <c r="G21" s="201" t="s">
        <v>370</v>
      </c>
      <c r="H21" s="201"/>
      <c r="I21" s="201"/>
      <c r="J21" s="199"/>
      <c r="K21" s="199"/>
      <c r="L21" s="186" t="s">
        <v>308</v>
      </c>
      <c r="M21" s="186"/>
      <c r="N21" s="186"/>
      <c r="O21" s="186"/>
    </row>
    <row r="22" spans="2:15" ht="15.75" x14ac:dyDescent="0.25">
      <c r="B22" s="140" t="s">
        <v>256</v>
      </c>
      <c r="C22" s="191" t="s">
        <v>368</v>
      </c>
      <c r="D22" s="191"/>
      <c r="G22" s="147"/>
      <c r="H22" s="147"/>
      <c r="I22" s="199"/>
      <c r="J22" s="199"/>
      <c r="K22" s="199"/>
      <c r="L22" s="199"/>
      <c r="M22" s="147"/>
      <c r="N22" s="147"/>
      <c r="O22" s="148"/>
    </row>
    <row r="23" spans="2:15" x14ac:dyDescent="0.25">
      <c r="B23" s="151" t="s">
        <v>257</v>
      </c>
      <c r="C23" s="202" t="s">
        <v>308</v>
      </c>
      <c r="D23" s="202"/>
      <c r="G23" s="149"/>
      <c r="H23" s="149"/>
      <c r="I23" s="149"/>
      <c r="J23" s="149"/>
      <c r="K23" s="149"/>
      <c r="L23" s="149"/>
      <c r="M23" s="149"/>
      <c r="N23" s="149"/>
      <c r="O23" s="149"/>
    </row>
    <row r="24" spans="2:15" ht="15.75" x14ac:dyDescent="0.25">
      <c r="C24" s="2"/>
      <c r="D24" s="2"/>
      <c r="G24" s="150" t="s">
        <v>371</v>
      </c>
    </row>
    <row r="25" spans="2:15" ht="15.75" x14ac:dyDescent="0.25">
      <c r="G25" s="95" t="s">
        <v>369</v>
      </c>
    </row>
    <row r="26" spans="2:15" ht="15.75" x14ac:dyDescent="0.25">
      <c r="B26" s="1"/>
      <c r="G26" s="96" t="s">
        <v>257</v>
      </c>
    </row>
    <row r="28" spans="2:15" x14ac:dyDescent="0.25">
      <c r="G28" s="147"/>
      <c r="H28" s="148"/>
    </row>
    <row r="29" spans="2:15" ht="16.5" x14ac:dyDescent="0.25">
      <c r="G29" s="200" t="s">
        <v>368</v>
      </c>
      <c r="H29" s="200"/>
    </row>
    <row r="30" spans="2:15" ht="15.75" x14ac:dyDescent="0.25">
      <c r="G30" s="201" t="s">
        <v>307</v>
      </c>
      <c r="H30" s="201"/>
    </row>
    <row r="31" spans="2:15" ht="16.5" x14ac:dyDescent="0.25">
      <c r="G31" s="186" t="s">
        <v>308</v>
      </c>
      <c r="H31" s="186"/>
    </row>
    <row r="32" spans="2:15" ht="16.5" x14ac:dyDescent="0.25">
      <c r="G32" s="99"/>
      <c r="H32" s="99"/>
    </row>
    <row r="33" spans="1:8" ht="16.5" x14ac:dyDescent="0.25">
      <c r="G33" s="99"/>
      <c r="H33" s="99"/>
    </row>
    <row r="34" spans="1:8" ht="16.5" x14ac:dyDescent="0.25">
      <c r="G34" s="99"/>
      <c r="H34" s="99"/>
    </row>
    <row r="35" spans="1:8" ht="16.5" x14ac:dyDescent="0.25">
      <c r="G35" s="99"/>
      <c r="H35" s="99"/>
    </row>
    <row r="36" spans="1:8" ht="16.5" x14ac:dyDescent="0.25">
      <c r="G36" s="99"/>
      <c r="H36" s="99"/>
    </row>
    <row r="37" spans="1:8" ht="16.5" x14ac:dyDescent="0.25">
      <c r="G37" s="99"/>
      <c r="H37" s="99"/>
    </row>
    <row r="38" spans="1:8" ht="16.5" x14ac:dyDescent="0.25">
      <c r="G38" s="99"/>
      <c r="H38" s="99"/>
    </row>
    <row r="39" spans="1:8" ht="16.5" x14ac:dyDescent="0.25">
      <c r="G39" s="99"/>
      <c r="H39" s="99"/>
    </row>
    <row r="44" spans="1:8" ht="19.5" customHeight="1" x14ac:dyDescent="0.25"/>
    <row r="45" spans="1:8" ht="60" customHeight="1" x14ac:dyDescent="0.25">
      <c r="A45" s="143">
        <v>1</v>
      </c>
      <c r="B45" s="141" t="s">
        <v>75</v>
      </c>
      <c r="C45" s="141" t="s">
        <v>10</v>
      </c>
      <c r="D45" s="142">
        <v>1</v>
      </c>
    </row>
    <row r="46" spans="1:8" ht="73.5" customHeight="1" x14ac:dyDescent="0.25">
      <c r="A46" s="143">
        <v>2</v>
      </c>
      <c r="B46" s="141" t="s">
        <v>361</v>
      </c>
      <c r="C46" s="141" t="s">
        <v>362</v>
      </c>
      <c r="D46" s="90" t="s">
        <v>363</v>
      </c>
    </row>
    <row r="47" spans="1:8" ht="45.75" customHeight="1" x14ac:dyDescent="0.25">
      <c r="A47" s="143">
        <v>3</v>
      </c>
      <c r="B47" s="141" t="s">
        <v>77</v>
      </c>
      <c r="C47" s="141" t="s">
        <v>78</v>
      </c>
      <c r="D47" s="144" t="s">
        <v>364</v>
      </c>
    </row>
    <row r="48" spans="1:8" ht="80.25" customHeight="1" x14ac:dyDescent="0.25">
      <c r="A48" s="143">
        <v>4</v>
      </c>
      <c r="B48" s="145" t="s">
        <v>76</v>
      </c>
      <c r="C48" s="141" t="s">
        <v>79</v>
      </c>
      <c r="D48" s="90" t="s">
        <v>365</v>
      </c>
    </row>
  </sheetData>
  <mergeCells count="21">
    <mergeCell ref="G29:H29"/>
    <mergeCell ref="G30:H30"/>
    <mergeCell ref="G31:H31"/>
    <mergeCell ref="C23:D23"/>
    <mergeCell ref="G21:I21"/>
    <mergeCell ref="C22:D22"/>
    <mergeCell ref="J21:K21"/>
    <mergeCell ref="L21:O21"/>
    <mergeCell ref="I22:J22"/>
    <mergeCell ref="K22:L22"/>
    <mergeCell ref="G19:I19"/>
    <mergeCell ref="J19:K19"/>
    <mergeCell ref="L19:O19"/>
    <mergeCell ref="G20:I20"/>
    <mergeCell ref="J20:K20"/>
    <mergeCell ref="L20:O20"/>
    <mergeCell ref="A1:D1"/>
    <mergeCell ref="A3:D3"/>
    <mergeCell ref="C15:D15"/>
    <mergeCell ref="C16:D16"/>
    <mergeCell ref="C17:D17"/>
  </mergeCells>
  <pageMargins left="0.7" right="0.7" top="0.75" bottom="0.75" header="0.3" footer="0.3"/>
  <pageSetup paperSize="5" orientation="portrait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H39"/>
  <sheetViews>
    <sheetView workbookViewId="0">
      <selection activeCell="D7" sqref="D7"/>
    </sheetView>
  </sheetViews>
  <sheetFormatPr defaultRowHeight="15" x14ac:dyDescent="0.25"/>
  <cols>
    <col min="1" max="1" width="4.7109375" customWidth="1"/>
    <col min="2" max="2" width="38.28515625" customWidth="1"/>
    <col min="3" max="3" width="34.28515625" customWidth="1"/>
    <col min="4" max="4" width="16.85546875" customWidth="1"/>
    <col min="5" max="5" width="19.5703125" customWidth="1"/>
    <col min="6" max="6" width="18.140625" customWidth="1"/>
    <col min="7" max="7" width="17.5703125" customWidth="1"/>
    <col min="8" max="8" width="11.42578125" customWidth="1"/>
  </cols>
  <sheetData>
    <row r="1" spans="1:8" ht="15.75" x14ac:dyDescent="0.25">
      <c r="A1" s="178" t="s">
        <v>150</v>
      </c>
      <c r="B1" s="178"/>
      <c r="C1" s="178"/>
      <c r="D1" s="178"/>
    </row>
    <row r="2" spans="1:8" x14ac:dyDescent="0.25">
      <c r="B2" s="13"/>
      <c r="C2" s="13"/>
      <c r="D2" s="13"/>
      <c r="E2" s="13"/>
      <c r="F2" s="13"/>
      <c r="G2" s="13"/>
      <c r="H2" s="14"/>
    </row>
    <row r="3" spans="1:8" ht="15.75" x14ac:dyDescent="0.25">
      <c r="A3" s="178" t="s">
        <v>81</v>
      </c>
      <c r="B3" s="178"/>
      <c r="C3" s="178"/>
      <c r="D3" s="178"/>
    </row>
    <row r="4" spans="1:8" ht="15.75" x14ac:dyDescent="0.25">
      <c r="B4" s="13"/>
      <c r="C4" s="2"/>
      <c r="D4" s="2"/>
      <c r="H4" s="15"/>
    </row>
    <row r="5" spans="1:8" ht="15.75" x14ac:dyDescent="0.25">
      <c r="A5" s="32" t="s">
        <v>0</v>
      </c>
      <c r="B5" s="32" t="s">
        <v>180</v>
      </c>
      <c r="C5" s="32" t="s">
        <v>23</v>
      </c>
      <c r="D5" s="32" t="s">
        <v>3</v>
      </c>
    </row>
    <row r="6" spans="1:8" ht="15.75" x14ac:dyDescent="0.25">
      <c r="A6" s="6">
        <v>1</v>
      </c>
      <c r="B6" s="6">
        <v>2</v>
      </c>
      <c r="C6" s="6">
        <v>3</v>
      </c>
      <c r="D6" s="6">
        <v>4</v>
      </c>
    </row>
    <row r="7" spans="1:8" ht="30" x14ac:dyDescent="0.25">
      <c r="A7" s="10">
        <v>1</v>
      </c>
      <c r="B7" s="9" t="s">
        <v>117</v>
      </c>
      <c r="C7" s="8" t="s">
        <v>118</v>
      </c>
      <c r="D7" s="63"/>
    </row>
    <row r="8" spans="1:8" ht="45" x14ac:dyDescent="0.25">
      <c r="A8" s="10">
        <v>2</v>
      </c>
      <c r="B8" s="8" t="s">
        <v>121</v>
      </c>
      <c r="C8" s="8" t="s">
        <v>122</v>
      </c>
      <c r="D8" s="63">
        <v>1</v>
      </c>
    </row>
    <row r="9" spans="1:8" ht="60" x14ac:dyDescent="0.25">
      <c r="A9" s="10">
        <v>3</v>
      </c>
      <c r="B9" s="8" t="s">
        <v>119</v>
      </c>
      <c r="C9" s="8" t="s">
        <v>120</v>
      </c>
      <c r="D9" s="65">
        <v>1</v>
      </c>
    </row>
    <row r="10" spans="1:8" ht="45" x14ac:dyDescent="0.25">
      <c r="A10" s="10">
        <v>4</v>
      </c>
      <c r="B10" s="8" t="s">
        <v>14</v>
      </c>
      <c r="C10" s="8" t="s">
        <v>112</v>
      </c>
      <c r="D10" s="63"/>
    </row>
    <row r="11" spans="1:8" ht="30" x14ac:dyDescent="0.25">
      <c r="A11" s="10">
        <v>5</v>
      </c>
      <c r="B11" s="9" t="s">
        <v>44</v>
      </c>
      <c r="C11" s="8" t="s">
        <v>111</v>
      </c>
      <c r="D11" s="63"/>
    </row>
    <row r="12" spans="1:8" ht="45" x14ac:dyDescent="0.25">
      <c r="A12" s="10">
        <v>6</v>
      </c>
      <c r="B12" s="9" t="s">
        <v>15</v>
      </c>
      <c r="C12" s="8" t="s">
        <v>113</v>
      </c>
      <c r="D12" s="63"/>
    </row>
    <row r="13" spans="1:8" ht="45" x14ac:dyDescent="0.25">
      <c r="A13" s="10">
        <v>7</v>
      </c>
      <c r="B13" s="8" t="s">
        <v>16</v>
      </c>
      <c r="C13" s="8" t="s">
        <v>124</v>
      </c>
      <c r="D13" s="63"/>
    </row>
    <row r="14" spans="1:8" ht="60" x14ac:dyDescent="0.25">
      <c r="A14" s="10">
        <v>8</v>
      </c>
      <c r="B14" s="8" t="s">
        <v>17</v>
      </c>
      <c r="C14" s="8" t="s">
        <v>114</v>
      </c>
      <c r="D14" s="63"/>
    </row>
    <row r="15" spans="1:8" ht="45" x14ac:dyDescent="0.25">
      <c r="A15" s="10">
        <v>9</v>
      </c>
      <c r="B15" s="8" t="s">
        <v>18</v>
      </c>
      <c r="C15" s="8" t="s">
        <v>115</v>
      </c>
      <c r="D15" s="65"/>
    </row>
    <row r="16" spans="1:8" ht="45" x14ac:dyDescent="0.25">
      <c r="A16" s="10">
        <v>10</v>
      </c>
      <c r="B16" s="41" t="s">
        <v>19</v>
      </c>
      <c r="C16" s="8" t="s">
        <v>116</v>
      </c>
      <c r="D16" s="65"/>
    </row>
    <row r="17" spans="1:7" ht="45" x14ac:dyDescent="0.25">
      <c r="A17" s="10">
        <v>11</v>
      </c>
      <c r="B17" s="8" t="s">
        <v>43</v>
      </c>
      <c r="C17" s="8" t="s">
        <v>123</v>
      </c>
      <c r="D17" s="63"/>
    </row>
    <row r="18" spans="1:7" ht="30" x14ac:dyDescent="0.25">
      <c r="A18" s="10">
        <v>12</v>
      </c>
      <c r="B18" s="8" t="s">
        <v>20</v>
      </c>
      <c r="C18" s="8" t="s">
        <v>126</v>
      </c>
      <c r="D18" s="63"/>
    </row>
    <row r="19" spans="1:7" ht="30" x14ac:dyDescent="0.25">
      <c r="A19" s="10">
        <v>13</v>
      </c>
      <c r="B19" s="8" t="s">
        <v>22</v>
      </c>
      <c r="C19" s="8" t="s">
        <v>125</v>
      </c>
      <c r="D19" s="63"/>
    </row>
    <row r="20" spans="1:7" ht="45" x14ac:dyDescent="0.25">
      <c r="A20" s="10">
        <v>14</v>
      </c>
      <c r="B20" s="8" t="s">
        <v>21</v>
      </c>
      <c r="C20" s="8" t="s">
        <v>127</v>
      </c>
      <c r="D20" s="63"/>
    </row>
    <row r="21" spans="1:7" ht="30" x14ac:dyDescent="0.25">
      <c r="A21" s="10">
        <v>15</v>
      </c>
      <c r="B21" s="8" t="s">
        <v>128</v>
      </c>
      <c r="C21" s="8" t="s">
        <v>129</v>
      </c>
      <c r="D21" s="63"/>
    </row>
    <row r="22" spans="1:7" ht="90" x14ac:dyDescent="0.25">
      <c r="A22" s="10">
        <v>16</v>
      </c>
      <c r="B22" s="8" t="s">
        <v>130</v>
      </c>
      <c r="C22" s="8" t="s">
        <v>73</v>
      </c>
      <c r="D22" s="64" t="s">
        <v>74</v>
      </c>
    </row>
    <row r="23" spans="1:7" ht="45" x14ac:dyDescent="0.25">
      <c r="A23" s="10">
        <v>17</v>
      </c>
      <c r="B23" s="8" t="s">
        <v>59</v>
      </c>
      <c r="C23" s="8" t="s">
        <v>55</v>
      </c>
      <c r="D23" s="63" t="s">
        <v>65</v>
      </c>
    </row>
    <row r="24" spans="1:7" ht="15.75" x14ac:dyDescent="0.25">
      <c r="C24" s="17"/>
      <c r="D24" s="3"/>
      <c r="E24" s="13"/>
      <c r="F24" s="13"/>
      <c r="G24" s="13"/>
    </row>
    <row r="25" spans="1:7" ht="15.75" x14ac:dyDescent="0.25">
      <c r="A25" s="27" t="s">
        <v>11</v>
      </c>
      <c r="B25" s="28" t="s">
        <v>148</v>
      </c>
      <c r="C25" s="28" t="s">
        <v>4</v>
      </c>
      <c r="D25" s="27" t="s">
        <v>5</v>
      </c>
    </row>
    <row r="26" spans="1:7" ht="30" x14ac:dyDescent="0.25">
      <c r="A26" s="10">
        <v>1</v>
      </c>
      <c r="B26" s="8" t="s">
        <v>83</v>
      </c>
      <c r="C26" s="48"/>
      <c r="D26" s="22" t="s">
        <v>6</v>
      </c>
    </row>
    <row r="28" spans="1:7" ht="15.75" x14ac:dyDescent="0.25">
      <c r="B28" s="17" t="s">
        <v>7</v>
      </c>
      <c r="C28" s="180" t="s">
        <v>25</v>
      </c>
      <c r="D28" s="180"/>
    </row>
    <row r="29" spans="1:7" ht="15.75" x14ac:dyDescent="0.25">
      <c r="B29" s="17" t="s">
        <v>136</v>
      </c>
      <c r="C29" s="180" t="s">
        <v>134</v>
      </c>
      <c r="D29" s="180"/>
    </row>
    <row r="30" spans="1:7" ht="15.75" x14ac:dyDescent="0.25">
      <c r="B30" s="17"/>
      <c r="C30" s="180" t="s">
        <v>135</v>
      </c>
      <c r="D30" s="180"/>
    </row>
    <row r="31" spans="1:7" ht="15.75" x14ac:dyDescent="0.25">
      <c r="B31" s="17"/>
      <c r="C31" s="2"/>
      <c r="D31" s="2"/>
    </row>
    <row r="32" spans="1:7" ht="15.75" x14ac:dyDescent="0.25">
      <c r="B32" s="17"/>
      <c r="C32" s="2"/>
      <c r="D32" s="2"/>
    </row>
    <row r="33" spans="2:4" ht="15.75" x14ac:dyDescent="0.25">
      <c r="B33" s="17"/>
      <c r="C33" s="2"/>
      <c r="D33" s="2"/>
    </row>
    <row r="34" spans="2:4" ht="15.75" x14ac:dyDescent="0.25">
      <c r="B34" s="17"/>
      <c r="C34" s="2"/>
      <c r="D34" s="2"/>
    </row>
    <row r="35" spans="2:4" ht="15.75" x14ac:dyDescent="0.25">
      <c r="B35" s="47" t="s">
        <v>80</v>
      </c>
      <c r="C35" s="179" t="s">
        <v>56</v>
      </c>
      <c r="D35" s="179"/>
    </row>
    <row r="36" spans="2:4" ht="15.75" x14ac:dyDescent="0.25">
      <c r="C36" s="2"/>
      <c r="D36" s="2"/>
    </row>
    <row r="37" spans="2:4" ht="15.75" x14ac:dyDescent="0.25">
      <c r="C37" s="2"/>
      <c r="D37" s="2"/>
    </row>
    <row r="39" spans="2:4" ht="15.75" x14ac:dyDescent="0.25">
      <c r="B39" s="1"/>
    </row>
  </sheetData>
  <mergeCells count="6">
    <mergeCell ref="C35:D35"/>
    <mergeCell ref="A1:D1"/>
    <mergeCell ref="A3:D3"/>
    <mergeCell ref="C28:D28"/>
    <mergeCell ref="C29:D29"/>
    <mergeCell ref="C30:D30"/>
  </mergeCells>
  <pageMargins left="0.7" right="0.7" top="0.75" bottom="0.75" header="0.3" footer="0.3"/>
  <pageSetup paperSize="5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D96"/>
  <sheetViews>
    <sheetView view="pageBreakPreview" zoomScaleSheetLayoutView="100" workbookViewId="0">
      <selection activeCell="G17" sqref="G17"/>
    </sheetView>
  </sheetViews>
  <sheetFormatPr defaultColWidth="9.140625" defaultRowHeight="15" x14ac:dyDescent="0.2"/>
  <cols>
    <col min="1" max="1" width="6.140625" style="2" customWidth="1"/>
    <col min="2" max="2" width="33" style="2" customWidth="1"/>
    <col min="3" max="3" width="41.85546875" style="2" customWidth="1"/>
    <col min="4" max="4" width="22.28515625" style="2" customWidth="1"/>
    <col min="5" max="16384" width="9.140625" style="1"/>
  </cols>
  <sheetData>
    <row r="1" spans="1:4" ht="15.75" x14ac:dyDescent="0.25">
      <c r="A1" s="178" t="s">
        <v>174</v>
      </c>
      <c r="B1" s="178"/>
      <c r="C1" s="178"/>
      <c r="D1" s="178"/>
    </row>
    <row r="3" spans="1:4" ht="15.75" customHeight="1" x14ac:dyDescent="0.25">
      <c r="A3" s="178" t="s">
        <v>84</v>
      </c>
      <c r="B3" s="178"/>
      <c r="C3" s="178"/>
      <c r="D3" s="178"/>
    </row>
    <row r="5" spans="1:4" ht="15.75" x14ac:dyDescent="0.25">
      <c r="A5" s="32" t="s">
        <v>0</v>
      </c>
      <c r="B5" s="32" t="s">
        <v>147</v>
      </c>
      <c r="C5" s="32" t="s">
        <v>24</v>
      </c>
      <c r="D5" s="32" t="s">
        <v>3</v>
      </c>
    </row>
    <row r="6" spans="1:4" x14ac:dyDescent="0.2">
      <c r="A6" s="6">
        <v>1</v>
      </c>
      <c r="B6" s="6">
        <v>2</v>
      </c>
      <c r="C6" s="6">
        <v>3</v>
      </c>
      <c r="D6" s="6">
        <v>4</v>
      </c>
    </row>
    <row r="7" spans="1:4" ht="40.5" customHeight="1" x14ac:dyDescent="0.2">
      <c r="A7" s="19">
        <v>1</v>
      </c>
      <c r="B7" s="18" t="s">
        <v>86</v>
      </c>
      <c r="C7" s="8" t="s">
        <v>90</v>
      </c>
      <c r="D7" s="20" t="s">
        <v>91</v>
      </c>
    </row>
    <row r="8" spans="1:4" ht="30" x14ac:dyDescent="0.2">
      <c r="A8" s="10">
        <v>2</v>
      </c>
      <c r="B8" s="8" t="s">
        <v>87</v>
      </c>
      <c r="C8" s="8" t="s">
        <v>57</v>
      </c>
      <c r="D8" s="23">
        <v>1</v>
      </c>
    </row>
    <row r="9" spans="1:4" ht="30" x14ac:dyDescent="0.2">
      <c r="A9" s="19">
        <v>3</v>
      </c>
      <c r="B9" s="8" t="s">
        <v>88</v>
      </c>
      <c r="C9" s="30" t="s">
        <v>30</v>
      </c>
      <c r="D9" s="10" t="s">
        <v>58</v>
      </c>
    </row>
    <row r="10" spans="1:4" ht="36.75" customHeight="1" x14ac:dyDescent="0.2">
      <c r="A10" s="10">
        <v>4</v>
      </c>
      <c r="B10" s="8" t="s">
        <v>89</v>
      </c>
      <c r="C10" s="45" t="s">
        <v>92</v>
      </c>
      <c r="D10" s="20" t="s">
        <v>93</v>
      </c>
    </row>
    <row r="14" spans="1:4" ht="15.75" x14ac:dyDescent="0.25">
      <c r="A14" s="32" t="s">
        <v>13</v>
      </c>
      <c r="B14" s="32" t="s">
        <v>148</v>
      </c>
      <c r="C14" s="32" t="s">
        <v>4</v>
      </c>
      <c r="D14" s="32" t="s">
        <v>5</v>
      </c>
    </row>
    <row r="15" spans="1:4" ht="30" x14ac:dyDescent="0.2">
      <c r="A15" s="10">
        <v>1</v>
      </c>
      <c r="B15" s="8" t="s">
        <v>85</v>
      </c>
      <c r="C15" s="22"/>
      <c r="D15" s="22" t="s">
        <v>6</v>
      </c>
    </row>
    <row r="16" spans="1:4" ht="15.75" customHeight="1" x14ac:dyDescent="0.25">
      <c r="A16" s="44"/>
      <c r="B16" s="33"/>
    </row>
    <row r="17" spans="1:4" ht="15.75" x14ac:dyDescent="0.25">
      <c r="A17" s="44"/>
      <c r="B17" s="33"/>
    </row>
    <row r="19" spans="1:4" x14ac:dyDescent="0.2">
      <c r="A19" s="180" t="s">
        <v>7</v>
      </c>
      <c r="B19" s="180"/>
      <c r="C19" s="180" t="s">
        <v>25</v>
      </c>
      <c r="D19" s="180"/>
    </row>
    <row r="20" spans="1:4" x14ac:dyDescent="0.2">
      <c r="A20" s="180" t="s">
        <v>94</v>
      </c>
      <c r="B20" s="180"/>
      <c r="C20" s="180" t="s">
        <v>28</v>
      </c>
      <c r="D20" s="180"/>
    </row>
    <row r="21" spans="1:4" x14ac:dyDescent="0.2">
      <c r="A21" s="180"/>
      <c r="B21" s="180"/>
      <c r="C21" s="180" t="s">
        <v>137</v>
      </c>
      <c r="D21" s="180"/>
    </row>
    <row r="22" spans="1:4" x14ac:dyDescent="0.2">
      <c r="C22" s="180"/>
      <c r="D22" s="180"/>
    </row>
    <row r="24" spans="1:4" ht="15" customHeight="1" x14ac:dyDescent="0.2"/>
    <row r="26" spans="1:4" ht="15.75" x14ac:dyDescent="0.25">
      <c r="A26" s="179" t="s">
        <v>29</v>
      </c>
      <c r="B26" s="179"/>
      <c r="C26" s="179" t="s">
        <v>26</v>
      </c>
      <c r="D26" s="179"/>
    </row>
    <row r="27" spans="1:4" x14ac:dyDescent="0.2">
      <c r="A27" s="180"/>
      <c r="B27" s="180"/>
      <c r="C27" s="180"/>
      <c r="D27" s="180"/>
    </row>
    <row r="28" spans="1:4" x14ac:dyDescent="0.2">
      <c r="A28" s="180"/>
      <c r="B28" s="180"/>
      <c r="C28" s="180"/>
      <c r="D28" s="180"/>
    </row>
    <row r="35" spans="1:4" ht="15.75" x14ac:dyDescent="0.25">
      <c r="A35" s="178" t="s">
        <v>150</v>
      </c>
      <c r="B35" s="178"/>
      <c r="C35" s="178"/>
      <c r="D35" s="178"/>
    </row>
    <row r="37" spans="1:4" ht="15.75" x14ac:dyDescent="0.25">
      <c r="A37" s="178" t="s">
        <v>96</v>
      </c>
      <c r="B37" s="180"/>
      <c r="C37" s="180"/>
      <c r="D37" s="180"/>
    </row>
    <row r="39" spans="1:4" ht="15.75" x14ac:dyDescent="0.25">
      <c r="A39" s="32" t="s">
        <v>0</v>
      </c>
      <c r="B39" s="32" t="s">
        <v>147</v>
      </c>
      <c r="C39" s="32" t="s">
        <v>24</v>
      </c>
      <c r="D39" s="32" t="s">
        <v>3</v>
      </c>
    </row>
    <row r="40" spans="1:4" x14ac:dyDescent="0.2">
      <c r="A40" s="6">
        <v>1</v>
      </c>
      <c r="B40" s="6">
        <v>2</v>
      </c>
      <c r="C40" s="6">
        <v>3</v>
      </c>
      <c r="D40" s="6">
        <v>4</v>
      </c>
    </row>
    <row r="41" spans="1:4" ht="45" x14ac:dyDescent="0.2">
      <c r="A41" s="19">
        <v>1</v>
      </c>
      <c r="B41" s="18" t="s">
        <v>99</v>
      </c>
      <c r="C41" s="18" t="s">
        <v>100</v>
      </c>
      <c r="D41" s="19" t="s">
        <v>61</v>
      </c>
    </row>
    <row r="42" spans="1:4" ht="45" x14ac:dyDescent="0.2">
      <c r="A42" s="10">
        <v>2</v>
      </c>
      <c r="B42" s="7" t="s">
        <v>139</v>
      </c>
      <c r="C42" s="8" t="s">
        <v>60</v>
      </c>
      <c r="D42" s="23" t="s">
        <v>62</v>
      </c>
    </row>
    <row r="44" spans="1:4" ht="34.5" customHeight="1" x14ac:dyDescent="0.2"/>
    <row r="45" spans="1:4" ht="15.75" x14ac:dyDescent="0.25">
      <c r="A45" s="32" t="s">
        <v>13</v>
      </c>
      <c r="B45" s="32" t="s">
        <v>148</v>
      </c>
      <c r="C45" s="32" t="s">
        <v>4</v>
      </c>
      <c r="D45" s="32" t="s">
        <v>5</v>
      </c>
    </row>
    <row r="46" spans="1:4" ht="60" x14ac:dyDescent="0.2">
      <c r="A46" s="10">
        <v>1</v>
      </c>
      <c r="B46" s="8" t="s">
        <v>97</v>
      </c>
      <c r="C46" s="22"/>
      <c r="D46" s="22" t="s">
        <v>98</v>
      </c>
    </row>
    <row r="47" spans="1:4" ht="60" x14ac:dyDescent="0.2">
      <c r="A47" s="10">
        <v>2</v>
      </c>
      <c r="B47" s="8" t="s">
        <v>97</v>
      </c>
      <c r="C47" s="22"/>
      <c r="D47" s="22" t="s">
        <v>6</v>
      </c>
    </row>
    <row r="48" spans="1:4" ht="15.75" x14ac:dyDescent="0.2">
      <c r="A48" s="44"/>
      <c r="B48" s="43"/>
    </row>
    <row r="50" spans="1:4" x14ac:dyDescent="0.2">
      <c r="A50" s="180" t="s">
        <v>7</v>
      </c>
      <c r="B50" s="180"/>
      <c r="C50" s="180" t="s">
        <v>25</v>
      </c>
      <c r="D50" s="180"/>
    </row>
    <row r="51" spans="1:4" x14ac:dyDescent="0.2">
      <c r="A51" s="180" t="s">
        <v>95</v>
      </c>
      <c r="B51" s="180"/>
      <c r="C51" s="180" t="s">
        <v>32</v>
      </c>
      <c r="D51" s="180"/>
    </row>
    <row r="52" spans="1:4" x14ac:dyDescent="0.2">
      <c r="A52" s="180"/>
      <c r="B52" s="180"/>
      <c r="C52" s="180" t="s">
        <v>138</v>
      </c>
      <c r="D52" s="180"/>
    </row>
    <row r="53" spans="1:4" x14ac:dyDescent="0.2">
      <c r="C53" s="180"/>
      <c r="D53" s="180"/>
    </row>
    <row r="57" spans="1:4" ht="15.75" x14ac:dyDescent="0.25">
      <c r="A57" s="179" t="s">
        <v>33</v>
      </c>
      <c r="B57" s="179"/>
      <c r="C57" s="179" t="s">
        <v>26</v>
      </c>
      <c r="D57" s="179"/>
    </row>
    <row r="58" spans="1:4" x14ac:dyDescent="0.2">
      <c r="A58" s="180"/>
      <c r="B58" s="180"/>
      <c r="C58" s="180"/>
      <c r="D58" s="180"/>
    </row>
    <row r="59" spans="1:4" x14ac:dyDescent="0.2">
      <c r="A59" s="180"/>
      <c r="B59" s="180"/>
      <c r="C59" s="180"/>
      <c r="D59" s="180"/>
    </row>
    <row r="67" spans="1:4" ht="15.75" x14ac:dyDescent="0.25">
      <c r="A67" s="178" t="s">
        <v>150</v>
      </c>
      <c r="B67" s="178"/>
      <c r="C67" s="178"/>
      <c r="D67" s="178"/>
    </row>
    <row r="69" spans="1:4" ht="15.75" x14ac:dyDescent="0.25">
      <c r="A69" s="178" t="s">
        <v>101</v>
      </c>
      <c r="B69" s="180"/>
      <c r="C69" s="180"/>
      <c r="D69" s="180"/>
    </row>
    <row r="71" spans="1:4" ht="15.75" x14ac:dyDescent="0.25">
      <c r="A71" s="32" t="s">
        <v>0</v>
      </c>
      <c r="B71" s="32" t="s">
        <v>147</v>
      </c>
      <c r="C71" s="32" t="s">
        <v>23</v>
      </c>
      <c r="D71" s="32" t="s">
        <v>3</v>
      </c>
    </row>
    <row r="72" spans="1:4" x14ac:dyDescent="0.2">
      <c r="A72" s="6">
        <v>1</v>
      </c>
      <c r="B72" s="6">
        <v>2</v>
      </c>
      <c r="C72" s="6">
        <v>3</v>
      </c>
      <c r="D72" s="6">
        <v>4</v>
      </c>
    </row>
    <row r="73" spans="1:4" ht="30" x14ac:dyDescent="0.2">
      <c r="A73" s="19">
        <v>1</v>
      </c>
      <c r="B73" s="18" t="s">
        <v>34</v>
      </c>
      <c r="C73" s="8" t="s">
        <v>35</v>
      </c>
      <c r="D73" s="10" t="s">
        <v>65</v>
      </c>
    </row>
    <row r="74" spans="1:4" ht="45" x14ac:dyDescent="0.2">
      <c r="A74" s="10">
        <v>2</v>
      </c>
      <c r="B74" s="7" t="s">
        <v>106</v>
      </c>
      <c r="C74" s="8" t="s">
        <v>63</v>
      </c>
      <c r="D74" s="23" t="s">
        <v>67</v>
      </c>
    </row>
    <row r="75" spans="1:4" ht="30" x14ac:dyDescent="0.2">
      <c r="A75" s="19">
        <v>3</v>
      </c>
      <c r="B75" s="8" t="s">
        <v>103</v>
      </c>
      <c r="C75" s="29" t="s">
        <v>36</v>
      </c>
      <c r="D75" s="23" t="s">
        <v>68</v>
      </c>
    </row>
    <row r="76" spans="1:4" ht="30" x14ac:dyDescent="0.2">
      <c r="A76" s="10">
        <v>4</v>
      </c>
      <c r="B76" s="11" t="s">
        <v>37</v>
      </c>
      <c r="C76" s="30" t="s">
        <v>38</v>
      </c>
      <c r="D76" s="31" t="s">
        <v>66</v>
      </c>
    </row>
    <row r="77" spans="1:4" ht="30" x14ac:dyDescent="0.2">
      <c r="A77" s="10">
        <v>5</v>
      </c>
      <c r="B77" s="7" t="s">
        <v>64</v>
      </c>
      <c r="C77" s="36" t="s">
        <v>104</v>
      </c>
      <c r="D77" s="21" t="s">
        <v>105</v>
      </c>
    </row>
    <row r="80" spans="1:4" ht="15.75" x14ac:dyDescent="0.25">
      <c r="A80" s="32" t="s">
        <v>13</v>
      </c>
      <c r="B80" s="32" t="s">
        <v>148</v>
      </c>
      <c r="C80" s="32" t="s">
        <v>4</v>
      </c>
      <c r="D80" s="32" t="s">
        <v>5</v>
      </c>
    </row>
    <row r="81" spans="1:4" ht="30" x14ac:dyDescent="0.2">
      <c r="A81" s="10">
        <v>1</v>
      </c>
      <c r="B81" s="8" t="s">
        <v>102</v>
      </c>
      <c r="C81" s="22"/>
      <c r="D81" s="22" t="s">
        <v>6</v>
      </c>
    </row>
    <row r="82" spans="1:4" ht="15.75" x14ac:dyDescent="0.2">
      <c r="A82" s="37"/>
      <c r="B82" s="43"/>
      <c r="C82" s="35"/>
      <c r="D82" s="35"/>
    </row>
    <row r="83" spans="1:4" ht="15.75" x14ac:dyDescent="0.2">
      <c r="A83" s="37"/>
      <c r="B83" s="43"/>
      <c r="C83" s="35"/>
      <c r="D83" s="35"/>
    </row>
    <row r="84" spans="1:4" ht="15.75" x14ac:dyDescent="0.2">
      <c r="A84" s="37"/>
      <c r="B84" s="43"/>
      <c r="C84" s="35"/>
      <c r="D84" s="35"/>
    </row>
    <row r="85" spans="1:4" ht="15.75" x14ac:dyDescent="0.2">
      <c r="A85" s="37"/>
      <c r="B85" s="43"/>
      <c r="C85" s="35"/>
      <c r="D85" s="35"/>
    </row>
    <row r="87" spans="1:4" x14ac:dyDescent="0.2">
      <c r="A87" s="180" t="s">
        <v>7</v>
      </c>
      <c r="B87" s="180"/>
      <c r="C87" s="180" t="s">
        <v>25</v>
      </c>
      <c r="D87" s="180"/>
    </row>
    <row r="88" spans="1:4" x14ac:dyDescent="0.2">
      <c r="A88" s="180" t="s">
        <v>110</v>
      </c>
      <c r="B88" s="180"/>
      <c r="C88" s="180" t="s">
        <v>39</v>
      </c>
      <c r="D88" s="180"/>
    </row>
    <row r="89" spans="1:4" x14ac:dyDescent="0.2">
      <c r="A89" s="180"/>
      <c r="B89" s="180"/>
      <c r="C89" s="180"/>
      <c r="D89" s="180"/>
    </row>
    <row r="94" spans="1:4" ht="15.75" x14ac:dyDescent="0.25">
      <c r="A94" s="179" t="s">
        <v>40</v>
      </c>
      <c r="B94" s="179"/>
      <c r="C94" s="179" t="s">
        <v>41</v>
      </c>
      <c r="D94" s="179"/>
    </row>
    <row r="95" spans="1:4" x14ac:dyDescent="0.2">
      <c r="A95" s="180"/>
      <c r="B95" s="180"/>
      <c r="C95" s="180"/>
      <c r="D95" s="180"/>
    </row>
    <row r="96" spans="1:4" x14ac:dyDescent="0.2">
      <c r="A96" s="180"/>
      <c r="B96" s="180"/>
      <c r="C96" s="180"/>
      <c r="D96" s="180"/>
    </row>
  </sheetData>
  <mergeCells count="44">
    <mergeCell ref="A1:D1"/>
    <mergeCell ref="A3:D3"/>
    <mergeCell ref="A19:B19"/>
    <mergeCell ref="C19:D19"/>
    <mergeCell ref="A20:B20"/>
    <mergeCell ref="C20:D20"/>
    <mergeCell ref="A35:D35"/>
    <mergeCell ref="A37:D37"/>
    <mergeCell ref="A28:B28"/>
    <mergeCell ref="C28:D28"/>
    <mergeCell ref="A21:B21"/>
    <mergeCell ref="C21:D21"/>
    <mergeCell ref="C22:D22"/>
    <mergeCell ref="A26:B26"/>
    <mergeCell ref="C26:D26"/>
    <mergeCell ref="A27:B27"/>
    <mergeCell ref="C27:D27"/>
    <mergeCell ref="A59:B59"/>
    <mergeCell ref="C59:D59"/>
    <mergeCell ref="A50:B50"/>
    <mergeCell ref="C50:D50"/>
    <mergeCell ref="A51:B51"/>
    <mergeCell ref="C51:D51"/>
    <mergeCell ref="A52:B52"/>
    <mergeCell ref="C52:D52"/>
    <mergeCell ref="C53:D53"/>
    <mergeCell ref="A57:B57"/>
    <mergeCell ref="C57:D57"/>
    <mergeCell ref="A58:B58"/>
    <mergeCell ref="C58:D58"/>
    <mergeCell ref="A67:D67"/>
    <mergeCell ref="A69:D69"/>
    <mergeCell ref="A87:B87"/>
    <mergeCell ref="C87:D87"/>
    <mergeCell ref="A88:B88"/>
    <mergeCell ref="C88:D88"/>
    <mergeCell ref="A96:B96"/>
    <mergeCell ref="C96:D96"/>
    <mergeCell ref="A89:B89"/>
    <mergeCell ref="C89:D89"/>
    <mergeCell ref="A94:B94"/>
    <mergeCell ref="C94:D94"/>
    <mergeCell ref="A95:B95"/>
    <mergeCell ref="C95:D95"/>
  </mergeCells>
  <pageMargins left="0.51181102362204722" right="0" top="0.74803149606299213" bottom="0.74803149606299213" header="0.31496062992125984" footer="0.31496062992125984"/>
  <pageSetup scale="85" orientation="portrait" horizontalDpi="4294967293" verticalDpi="360" r:id="rId1"/>
  <rowBreaks count="2" manualBreakCount="2">
    <brk id="34" max="3" man="1"/>
    <brk id="6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Sekcam</vt:lpstr>
      <vt:lpstr>Kasi &amp; umpeg</vt:lpstr>
      <vt:lpstr>Program Keuangan</vt:lpstr>
      <vt:lpstr>Camat</vt:lpstr>
      <vt:lpstr>Lurah</vt:lpstr>
      <vt:lpstr>Seklur</vt:lpstr>
      <vt:lpstr>Kasi Kel</vt:lpstr>
      <vt:lpstr>'Kasi &amp; umpeg'!Print_Area</vt:lpstr>
      <vt:lpstr>'Kasi Kel'!Print_Area</vt:lpstr>
      <vt:lpstr>Lurah!Print_Area</vt:lpstr>
      <vt:lpstr>'Program Keuangan'!Print_Area</vt:lpstr>
      <vt:lpstr>Sekcam!Print_Area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 s e r</dc:creator>
  <cp:lastModifiedBy>Joko Susilo</cp:lastModifiedBy>
  <cp:lastPrinted>2025-01-02T00:33:20Z</cp:lastPrinted>
  <dcterms:created xsi:type="dcterms:W3CDTF">2016-03-19T06:58:10Z</dcterms:created>
  <dcterms:modified xsi:type="dcterms:W3CDTF">2025-05-10T03:24:27Z</dcterms:modified>
</cp:coreProperties>
</file>